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C35" i="9"/>
  <c r="C34" i="9"/>
  <c r="U34" i="9" s="1"/>
  <c r="U35" i="9" s="1"/>
  <c r="U36" i="9" s="1"/>
  <c r="U37"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<sst xmlns="http://schemas.openxmlformats.org/spreadsheetml/2006/main" count="1056" uniqueCount="571">
  <si>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</si>
  <si>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</si>
  <si>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</si>
  <si>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</si>
  <si>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</si>
  <si>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</si>
  <si>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</si>
  <si>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</si>
  <si>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</si>
  <si>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</si>
  <si>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</si>
  <si>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</si>
  <si>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</si>
  <si>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</si>
  <si>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</si>
  <si>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</si>
  <si>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</si>
  <si>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</si>
  <si>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</si>
  <si>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</si>
  <si>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</si>
  <si>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</si>
  <si>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</si>
  <si>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</si>
  <si>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</si>
  <si>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</si>
  <si>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</si>
  <si>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</si>
  <si>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</si>
  <si>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</si>
  <si>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</si>
  <si>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</si>
  <si>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</si>
  <si>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</si>
  <si>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</si>
  <si>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</si>
  <si>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</si>
  <si>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</si>
  <si>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</si>
  <si>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</si>
  <si>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</si>
  <si>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</si>
  <si>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</si>
  <si>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</si>
  <si>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</si>
  <si>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</si>
  <si>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</si>
  <si>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</si>
  <si>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</si>
  <si>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</si>
  <si>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</si>
  <si>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</si>
  <si>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</si>
  <si>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</si>
  <si>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</si>
  <si>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</si>
  <si>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</si>
  <si>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</si>
  <si>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</si>
  <si>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</si>
  <si>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</si>
  <si>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</si>
  <si>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</si>
  <si>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</si>
  <si>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</si>
  <si>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</si>
  <si>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</si>
  <si>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</si>
  <si>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</si>
  <si>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</si>
  <si>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</si>
  <si>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</si>
  <si>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</si>
  <si>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</si>
  <si>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</si>
  <si>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</si>
  <si>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</si>
  <si>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</si>
  <si>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</si>
  <si>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</si>
  <si>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</si>
  <si>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弥彦村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</si>
  <si>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</si>
  <si>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</si>
  <si>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</si>
  <si>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</si>
  <si>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</si>
  <si>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</si>
  <si>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</si>
  <si>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</si>
  <si>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</si>
  <si>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</si>
  <si>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</si>
  <si>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</si>
  <si>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</si>
  <si>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</si>
  <si>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</si>
  <si>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</si>
  <si>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</si>
  <si>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</si>
  <si>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</si>
  <si>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</si>
  <si>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</si>
  <si>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</si>
  <si>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</si>
  <si>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</si>
  <si>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</si>
  <si>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</si>
  <si>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</si>
  <si>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</si>
  <si>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</si>
  <si>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</si>
  <si>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</si>
  <si>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</si>
  <si>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</si>
  <si>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</si>
  <si>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</si>
  <si>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</si>
  <si>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</si>
  <si>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</si>
  <si>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</si>
  <si>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</si>
  <si>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</si>
  <si>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</si>
  <si>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</si>
  <si>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</si>
  <si>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</si>
  <si>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</si>
  <si>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</si>
  <si>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</si>
  <si>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</si>
  <si>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</si>
  <si>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</si>
  <si>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</si>
  <si>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</si>
  <si>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</si>
  <si>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</si>
  <si>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</si>
  <si>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</si>
  <si>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</si>
  <si>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</si>
  <si>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</si>
  <si>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</si>
  <si>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</si>
  <si>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</si>
  <si>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</si>
  <si>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</si>
  <si>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</si>
  <si>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</si>
  <si>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</si>
  <si>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</si>
  <si>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</si>
  <si>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</si>
  <si>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</si>
  <si>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</si>
  <si>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</si>
  <si>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</si>
  <si>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</si>
  <si>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</si>
  <si>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</si>
  <si>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</si>
  <si>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</si>
  <si>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</si>
  <si>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</si>
  <si>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</si>
  <si>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</si>
  <si>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</si>
  <si>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</si>
  <si>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</si>
  <si>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</si>
  <si>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</si>
  <si>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</si>
  <si>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</si>
  <si>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</si>
  <si>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</si>
  <si>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</si>
  <si>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</si>
  <si>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</si>
  <si>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</si>
  <si>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</si>
  <si>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</si>
  <si>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</si>
  <si>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</si>
  <si>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</si>
  <si>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</si>
  <si>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</si>
  <si>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</si>
  <si>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</si>
  <si>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</si>
  <si>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</si>
  <si>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新潟県弥彦村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</si>
  <si>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</si>
  <si>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</si>
  <si>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</si>
  <si>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</si>
  <si>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</si>
  <si>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</si>
  <si>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</si>
  <si>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</si>
  <si>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</si>
  <si>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</si>
  <si>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</si>
  <si>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</si>
  <si>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</si>
  <si>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</si>
  <si>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</si>
  <si>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</si>
  <si>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</si>
  <si>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</si>
  <si>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</si>
  <si>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</si>
  <si>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</si>
  <si>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</si>
  <si>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</si>
  <si>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</si>
  <si>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</si>
  <si>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</si>
  <si>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</si>
  <si>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</si>
  <si>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</si>
  <si>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</si>
  <si>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</si>
  <si>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</si>
  <si>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</si>
  <si>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</si>
  <si>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</si>
  <si>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</si>
  <si>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</si>
  <si>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</si>
  <si>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</si>
  <si>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</si>
  <si>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</si>
  <si>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</si>
  <si>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</si>
  <si>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</si>
  <si>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</si>
  <si>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</si>
  <si>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</si>
  <si>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</si>
  <si>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</si>
  <si>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</si>
  <si>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</si>
  <si>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</si>
  <si>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</si>
  <si>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</si>
  <si>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</si>
  <si>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</si>
  <si>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</si>
  <si>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</si>
  <si>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</si>
  <si>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</si>
  <si>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</si>
  <si>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</si>
  <si>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</si>
  <si>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</si>
  <si>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</si>
  <si>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</si>
  <si>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</si>
  <si>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</si>
  <si>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</si>
  <si>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</si>
  <si>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</si>
  <si>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</si>
  <si>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</si>
  <si>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</si>
  <si>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</si>
  <si>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</si>
  <si>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</si>
  <si>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</si>
  <si>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</si>
  <si>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</si>
  <si>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</si>
  <si>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</si>
  <si>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</si>
  <si>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</si>
  <si>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</si>
  <si>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</si>
  <si>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</si>
  <si>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</si>
  <si>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</si>
  <si>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</si>
  <si>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</si>
  <si>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</si>
  <si>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</si>
  <si>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</si>
  <si>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</si>
  <si>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</si>
  <si>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</si>
  <si>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</si>
  <si>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</si>
  <si>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</si>
  <si>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</si>
  <si>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</si>
  <si>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</si>
  <si>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</si>
  <si>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</si>
  <si>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</si>
  <si>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</si>
  <si>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</si>
  <si>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</si>
  <si>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</si>
  <si>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</si>
  <si>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</si>
  <si>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</si>
  <si>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</si>
  <si>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</si>
  <si>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</si>
  <si>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</si>
  <si>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</si>
  <si>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</si>
  <si>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</si>
  <si>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</si>
  <si>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</si>
  <si>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</si>
  <si>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</si>
  <si>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</si>
  <si>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</si>
  <si>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</si>
  <si>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</si>
  <si>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</si>
  <si>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</si>
  <si>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</si>
  <si>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</si>
  <si>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</si>
  <si>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</si>
  <si>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</si>
  <si>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</si>
  <si>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</si>
  <si>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</si>
  <si>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</si>
  <si>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</si>
  <si>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</si>
  <si>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</si>
  <si>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</si>
  <si>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</si>
  <si>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</si>
  <si>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</si>
  <si>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</si>
  <si>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新潟県弥彦村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</si>
  <si>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</si>
  <si>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</si>
  <si>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</si>
  <si>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</si>
  <si>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</si>
  <si>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</si>
  <si>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</si>
  <si>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</si>
  <si>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</si>
  <si>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</si>
  <si>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</si>
  <si>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</si>
  <si>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</si>
  <si>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</si>
  <si>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</si>
  <si>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</si>
  <si>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</si>
  <si>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</si>
  <si>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</si>
  <si>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</si>
  <si>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</si>
  <si>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</si>
  <si>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</si>
  <si>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</si>
  <si>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</si>
  <si>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</si>
  <si>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</si>
  <si>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</si>
  <si>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</si>
  <si>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</si>
  <si>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</si>
  <si>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</si>
  <si>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</si>
  <si>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</si>
  <si>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</si>
  <si>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</si>
  <si>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</si>
  <si>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競輪事業特別会計</t>
    <phoneticPr fontId="5"/>
  </si>
  <si>
    <t>水道事業会計</t>
    <phoneticPr fontId="5"/>
  </si>
  <si>
    <t>法適用企業</t>
    <phoneticPr fontId="5"/>
  </si>
  <si>
    <t>特定環境保全公共下水道事業会計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</si>
  <si>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</si>
  <si>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</si>
  <si>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</si>
  <si>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</si>
  <si>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</si>
  <si>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</si>
  <si>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</si>
  <si>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</si>
  <si>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</si>
  <si>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</si>
  <si>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</si>
  <si>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</si>
  <si>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</si>
  <si>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</si>
  <si>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</si>
  <si>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</si>
  <si>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</si>
  <si>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</si>
  <si>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</si>
  <si>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</si>
  <si>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</si>
  <si>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</si>
  <si>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</si>
  <si>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</si>
  <si>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</si>
  <si>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</si>
  <si>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</si>
  <si>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</si>
  <si>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</si>
  <si>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</si>
  <si>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</si>
  <si>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</si>
  <si>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</si>
  <si>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</si>
  <si>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</si>
  <si>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</si>
  <si>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</si>
  <si>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</si>
  <si>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</si>
  <si>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</si>
  <si>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</si>
  <si>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</si>
  <si>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</si>
  <si>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</si>
  <si>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</si>
  <si>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</si>
  <si>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</si>
  <si>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</si>
  <si>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</si>
  <si>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</si>
  <si>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</si>
  <si>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</si>
  <si>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</si>
  <si>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</si>
  <si>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</si>
  <si>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</si>
  <si>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</si>
  <si>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</si>
  <si>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</si>
  <si>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特定環境保全公共下水道事業会計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</si>
  <si>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</si>
  <si>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</si>
  <si>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温泉事業特別会計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</si>
  <si>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</si>
  <si>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</si>
  <si>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</si>
  <si>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競輪事業特別会計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</si>
  <si>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</si>
  <si>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</si>
  <si>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</si>
  <si>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</si>
  <si>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</si>
  <si>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</si>
  <si>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</si>
  <si>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</si>
  <si>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</si>
  <si>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</si>
  <si>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</si>
  <si>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</si>
  <si>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</si>
  <si>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</si>
  <si>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</si>
  <si>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</si>
  <si>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</si>
  <si>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</si>
  <si>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</si>
  <si>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</si>
  <si>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</si>
  <si>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</si>
  <si>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</si>
  <si>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</si>
  <si>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</si>
  <si>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</si>
  <si>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</si>
  <si>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</si>
  <si>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</si>
  <si>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</si>
  <si>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</si>
  <si>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</si>
  <si>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</si>
  <si>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</si>
  <si>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</si>
  <si>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</si>
  <si>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</si>
  <si>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</si>
  <si>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</si>
  <si>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</si>
  <si>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</si>
  <si>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</si>
  <si>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</si>
  <si>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</si>
  <si>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</si>
  <si>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</si>
  <si>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</si>
  <si>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</si>
  <si>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</si>
  <si>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</si>
  <si>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</si>
  <si>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</si>
  <si>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</si>
  <si>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</si>
  <si>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</si>
  <si>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</si>
  <si>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</si>
  <si>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</si>
  <si>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</si>
  <si>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</si>
  <si>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</si>
  <si>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</si>
  <si>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</si>
  <si>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</si>
  <si>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</si>
  <si>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</si>
  <si>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</si>
  <si>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</si>
  <si>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</si>
  <si>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</si>
  <si>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</si>
  <si>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</si>
  <si>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</si>
  <si>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</si>
  <si>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</si>
  <si>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</si>
  <si>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</si>
  <si>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</si>
  <si>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</si>
  <si>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</si>
  <si>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</si>
  <si>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</si>
  <si>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2.85</t>
  </si>
  <si>
    <t>▲ 1.36</t>
  </si>
  <si>
    <t>▲ 2.86</t>
  </si>
  <si>
    <t>一般会計</t>
  </si>
  <si>
    <t>水道事業会計</t>
  </si>
  <si>
    <t>特定環境保全公共下水道事業会計</t>
  </si>
  <si>
    <t>介護保険特別会計</t>
  </si>
  <si>
    <t>競輪事業特別会計</t>
  </si>
  <si>
    <t>国民健康保険特別会計</t>
  </si>
  <si>
    <t>温泉事業特別会計</t>
  </si>
  <si>
    <t>後期高齢者医療特別会計</t>
  </si>
  <si>
    <t>その他会計（赤字）</t>
  </si>
  <si>
    <t>その他会計（黒字）</t>
  </si>
  <si>
    <t>-</t>
    <phoneticPr fontId="2"/>
  </si>
  <si>
    <t>特例民法法人　弥彦サイクリングパーク</t>
    <rPh sb="0" eb="2">
      <t>トクレイ</t>
    </rPh>
    <rPh sb="2" eb="4">
      <t>ミンポウ</t>
    </rPh>
    <rPh sb="4" eb="6">
      <t>ホウジン</t>
    </rPh>
    <rPh sb="7" eb="9">
      <t>ヤヒコ</t>
    </rPh>
    <phoneticPr fontId="2"/>
  </si>
  <si>
    <t>県央土地開発公社</t>
    <rPh sb="0" eb="2">
      <t>ケンオウ</t>
    </rPh>
    <rPh sb="2" eb="4">
      <t>トチ</t>
    </rPh>
    <rPh sb="4" eb="6">
      <t>カイハツ</t>
    </rPh>
    <rPh sb="6" eb="8">
      <t>コウシャ</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</si>
  <si>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5"/>
  </si>
  <si>
    <t>新潟県市町村総合事務組合（職員退職手当支給事業特別会計）</t>
    <rPh sb="13" eb="15">
      <t>ショクイン</t>
    </rPh>
    <rPh sb="15" eb="17">
      <t>タイショク</t>
    </rPh>
    <rPh sb="17" eb="19">
      <t>テアテ</t>
    </rPh>
    <rPh sb="19" eb="21">
      <t>シキュウ</t>
    </rPh>
    <rPh sb="21" eb="23">
      <t>ジギョウ</t>
    </rPh>
    <rPh sb="23" eb="25">
      <t>トクベツ</t>
    </rPh>
    <rPh sb="25" eb="27">
      <t>カイケイ</t>
    </rPh>
    <phoneticPr fontId="5"/>
  </si>
  <si>
    <t>新潟県市町村総合事務組合
（非常勤職員公務災害補償等事業特別会計）</t>
    <rPh sb="14" eb="17">
      <t>ヒジョウキン</t>
    </rPh>
    <rPh sb="17" eb="19">
      <t>ショクイン</t>
    </rPh>
    <rPh sb="19" eb="21">
      <t>コウム</t>
    </rPh>
    <rPh sb="21" eb="23">
      <t>サイガイ</t>
    </rPh>
    <rPh sb="23" eb="26">
      <t>ホショウトウ</t>
    </rPh>
    <rPh sb="26" eb="28">
      <t>ジギョウ</t>
    </rPh>
    <rPh sb="28" eb="30">
      <t>トクベツ</t>
    </rPh>
    <rPh sb="30" eb="32">
      <t>カイケイ</t>
    </rPh>
    <phoneticPr fontId="5"/>
  </si>
  <si>
    <t>新潟県市町村総合事務組合
（消防団員等公務災害補償事業特別会計）</t>
    <rPh sb="14" eb="17">
      <t>ショウボウダン</t>
    </rPh>
    <rPh sb="17" eb="19">
      <t>イントウ</t>
    </rPh>
    <rPh sb="19" eb="21">
      <t>コウム</t>
    </rPh>
    <rPh sb="21" eb="23">
      <t>サイガイ</t>
    </rPh>
    <rPh sb="23" eb="25">
      <t>ホショウ</t>
    </rPh>
    <rPh sb="25" eb="27">
      <t>ジギョウ</t>
    </rPh>
    <rPh sb="27" eb="29">
      <t>トクベツ</t>
    </rPh>
    <rPh sb="29" eb="31">
      <t>カイケイ</t>
    </rPh>
    <phoneticPr fontId="5"/>
  </si>
  <si>
    <t>新潟県市町村総合事務組合（消防賞じゅつ金等支給事業特別会計）</t>
    <rPh sb="13" eb="15">
      <t>ショウボウ</t>
    </rPh>
    <rPh sb="15" eb="16">
      <t>ショウ</t>
    </rPh>
    <rPh sb="19" eb="20">
      <t>カネ</t>
    </rPh>
    <rPh sb="20" eb="21">
      <t>トウ</t>
    </rPh>
    <rPh sb="21" eb="23">
      <t>シキュウ</t>
    </rPh>
    <rPh sb="23" eb="25">
      <t>ジギョウ</t>
    </rPh>
    <rPh sb="25" eb="27">
      <t>トクベツ</t>
    </rPh>
    <rPh sb="27" eb="29">
      <t>カイケイ</t>
    </rPh>
    <phoneticPr fontId="5"/>
  </si>
  <si>
    <t>新潟県市町村総合事務組合（交通災害共済事業特別会計）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5"/>
  </si>
  <si>
    <t>燕・弥彦総合事務組合（一般会計）</t>
    <rPh sb="0" eb="1">
      <t>ツバメ</t>
    </rPh>
    <rPh sb="2" eb="4">
      <t>ヤヒコ</t>
    </rPh>
    <rPh sb="4" eb="6">
      <t>ソウゴウ</t>
    </rPh>
    <rPh sb="6" eb="8">
      <t>ジム</t>
    </rPh>
    <rPh sb="8" eb="10">
      <t>クミアイ</t>
    </rPh>
    <rPh sb="11" eb="13">
      <t>イッパン</t>
    </rPh>
    <rPh sb="13" eb="15">
      <t>カイケイ</t>
    </rPh>
    <phoneticPr fontId="5"/>
  </si>
  <si>
    <t>西蒲原福祉事務組合（一般会計）</t>
    <rPh sb="0" eb="3">
      <t>ニシカンバラ</t>
    </rPh>
    <rPh sb="3" eb="5">
      <t>フクシ</t>
    </rPh>
    <rPh sb="5" eb="7">
      <t>ジム</t>
    </rPh>
    <rPh sb="7" eb="9">
      <t>クミアイ</t>
    </rPh>
    <rPh sb="10" eb="12">
      <t>イッパン</t>
    </rPh>
    <rPh sb="12" eb="14">
      <t>カイケイ</t>
    </rPh>
    <phoneticPr fontId="5"/>
  </si>
  <si>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5"/>
  </si>
  <si>
    <t>-</t>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</si>
  <si>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</si>
  <si>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</si>
  <si>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</si>
  <si>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</si>
  <si>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</si>
  <si>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</si>
  <si>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</si>
  <si>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</si>
  <si>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</si>
  <si>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</si>
  <si>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</si>
  <si>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</si>
  <si>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</si>
  <si>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</si>
  <si>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</si>
  <si>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比較すると将来負担比率・実質公債費比率共に高い水準となっているが、両比率共に減少傾向となっている。地方債借入に伴う元利償還金の影響を多大に受けるため、今後は新規発行を抑制し、さらなる公債費の適正化に取り組み、現在の減少傾向を維持していく。</t>
    <rPh sb="0" eb="2">
      <t>ルイジ</t>
    </rPh>
    <rPh sb="2" eb="4">
      <t>ダンタイ</t>
    </rPh>
    <rPh sb="5" eb="7">
      <t>ヒカク</t>
    </rPh>
    <rPh sb="10" eb="12">
      <t>ショウライ</t>
    </rPh>
    <rPh sb="12" eb="14">
      <t>フタン</t>
    </rPh>
    <rPh sb="14" eb="16">
      <t>ヒリツ</t>
    </rPh>
    <rPh sb="17" eb="19">
      <t>ジッシツ</t>
    </rPh>
    <rPh sb="19" eb="22">
      <t>コウサイヒ</t>
    </rPh>
    <rPh sb="22" eb="24">
      <t>ヒリツ</t>
    </rPh>
    <rPh sb="24" eb="25">
      <t>トモ</t>
    </rPh>
    <rPh sb="26" eb="27">
      <t>タカ</t>
    </rPh>
    <rPh sb="28" eb="30">
      <t>スイジュン</t>
    </rPh>
    <rPh sb="38" eb="39">
      <t>リョウ</t>
    </rPh>
    <rPh sb="39" eb="41">
      <t>ヒリツ</t>
    </rPh>
    <rPh sb="41" eb="42">
      <t>トモ</t>
    </rPh>
    <rPh sb="54" eb="56">
      <t>チホウ</t>
    </rPh>
    <rPh sb="56" eb="57">
      <t>サイ</t>
    </rPh>
    <rPh sb="57" eb="59">
      <t>カリイレ</t>
    </rPh>
    <rPh sb="60" eb="61">
      <t>トモナ</t>
    </rPh>
    <rPh sb="62" eb="64">
      <t>ガンリ</t>
    </rPh>
    <rPh sb="64" eb="67">
      <t>ショウカンキン</t>
    </rPh>
    <rPh sb="68" eb="70">
      <t>エイキョウ</t>
    </rPh>
    <rPh sb="71" eb="73">
      <t>タダイ</t>
    </rPh>
    <rPh sb="74" eb="75">
      <t>ウ</t>
    </rPh>
    <rPh sb="80" eb="82">
      <t>コンゴ</t>
    </rPh>
    <rPh sb="83" eb="85">
      <t>シンキ</t>
    </rPh>
    <rPh sb="88" eb="90">
      <t>ヨクセイ</t>
    </rPh>
    <rPh sb="96" eb="99">
      <t>コウサイヒ</t>
    </rPh>
    <rPh sb="100" eb="103">
      <t>テキセイカ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</si>
</sst>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39342</c:v>
                </c:pt>
                <c:pt idx="1">
                  <c:v>44107</c:v>
                </c:pt>
                <c:pt idx="2">
                  <c:v>64578</c:v>
                </c:pt>
                <c:pt idx="3">
                  <c:v>58672</c:v>
                </c:pt>
                <c:pt idx="4">
                  <c:v>35831</c:v>
                </c:pt>
              </c:numCache>
            </c:numRef>
          </c:val>
          <c:smooth val="0"/>
        </c:ser>
        <c:dLbls>
          <c:showLegendKey val="0"/>
          <c:showVal val="0"/>
          <c:showCatName val="0"/>
          <c:showSerName val="0"/>
          <c:showPercent val="0"/>
          <c:showBubbleSize val="0"/>
        </c:dLbls>
        <c:marker val="1"/>
        <c:smooth val="0"/>
        <c:axId val="125383808"/>
        <c:axId val="125385728"/>
      </c:lineChart>
      <c:catAx>
        <c:axId val="125383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385728"/>
        <c:crosses val="autoZero"/>
        <c:auto val="1"/>
        <c:lblAlgn val="ctr"/>
        <c:lblOffset val="100"/>
        <c:tickLblSkip val="1"/>
        <c:tickMarkSkip val="1"/>
        <c:noMultiLvlLbl val="0"/>
      </c:catAx>
      <c:valAx>
        <c:axId val="1253857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38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9.9700000000000006</c:v>
                </c:pt>
                <c:pt idx="1">
                  <c:v>7.32</c:v>
                </c:pt>
                <c:pt idx="2">
                  <c:v>6.25</c:v>
                </c:pt>
                <c:pt idx="3">
                  <c:v>6.22</c:v>
                </c:pt>
                <c:pt idx="4">
                  <c:v>5.77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15.62</c:v>
                </c:pt>
                <c:pt idx="1">
                  <c:v>15.94</c:v>
                </c:pt>
                <c:pt idx="2">
                  <c:v>15.56</c:v>
                </c:pt>
                <c:pt idx="3">
                  <c:v>12.87</c:v>
                </c:pt>
                <c:pt idx="4">
                  <c:v>13.37</c:v>
                </c:pt>
              </c:numCache>
            </c:numRef>
          </c:val>
        </c:ser>
        <c:dLbls>
          <c:showLegendKey val="0"/>
          <c:showVal val="0"/>
          <c:showCatName val="0"/>
          <c:showSerName val="0"/>
          <c:showPercent val="0"/>
          <c:showBubbleSize val="0"/>
        </c:dLbls>
        <c:gapWidth val="250"/>
        <c:overlap val="100"/>
        <c:axId val="124716544"/>
        <c:axId val="124718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0.34</c:v>
                </c:pt>
                <c:pt idx="1">
                  <c:v>-2.85</c:v>
                </c:pt>
                <c:pt idx="2">
                  <c:v>-1.36</c:v>
                </c:pt>
                <c:pt idx="3">
                  <c:v>-2.86</c:v>
                </c:pt>
                <c:pt idx="4">
                  <c:v>0.48</c:v>
                </c:pt>
              </c:numCache>
            </c:numRef>
          </c:val>
          <c:smooth val="0"/>
        </c:ser>
        <c:dLbls>
          <c:showLegendKey val="0"/>
          <c:showVal val="0"/>
          <c:showCatName val="0"/>
          <c:showSerName val="0"/>
          <c:showPercent val="0"/>
          <c:showBubbleSize val="0"/>
        </c:dLbls>
        <c:marker val="1"/>
        <c:smooth val="0"/>
        <c:axId val="124716544"/>
        <c:axId val="124718464"/>
      </c:lineChart>
      <c:catAx>
        <c:axId val="12471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718464"/>
        <c:crosses val="autoZero"/>
        <c:auto val="1"/>
        <c:lblAlgn val="ctr"/>
        <c:lblOffset val="100"/>
        <c:tickLblSkip val="1"/>
        <c:tickMarkSkip val="1"/>
        <c:noMultiLvlLbl val="0"/>
      </c:catAx>
      <c:valAx>
        <c:axId val="124718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1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0.02</c:v>
                </c:pt>
                <c:pt idx="4">
                  <c:v>#N/A</c:v>
                </c:pt>
                <c:pt idx="5">
                  <c:v>0.04</c:v>
                </c:pt>
                <c:pt idx="6">
                  <c:v>#N/A</c:v>
                </c:pt>
                <c:pt idx="7">
                  <c:v>0.03</c:v>
                </c:pt>
                <c:pt idx="8">
                  <c:v>#N/A</c:v>
                </c:pt>
                <c:pt idx="9">
                  <c:v>0.03</c:v>
                </c:pt>
              </c:numCache>
            </c:numRef>
          </c:val>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0.1</c:v>
                </c:pt>
                <c:pt idx="4">
                  <c:v>#N/A</c:v>
                </c:pt>
                <c:pt idx="5">
                  <c:v>0.02</c:v>
                </c:pt>
                <c:pt idx="6">
                  <c:v>#N/A</c:v>
                </c:pt>
                <c:pt idx="7">
                  <c:v>0.04</c:v>
                </c:pt>
                <c:pt idx="8">
                  <c:v>#N/A</c:v>
                </c:pt>
                <c:pt idx="9">
                  <c:v>0.14000000000000001</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2.2400000000000002</c:v>
                </c:pt>
                <c:pt idx="2">
                  <c:v>#N/A</c:v>
                </c:pt>
                <c:pt idx="3">
                  <c:v>1.26</c:v>
                </c:pt>
                <c:pt idx="4">
                  <c:v>#N/A</c:v>
                </c:pt>
                <c:pt idx="5">
                  <c:v>1.0900000000000001</c:v>
                </c:pt>
                <c:pt idx="6">
                  <c:v>#N/A</c:v>
                </c:pt>
                <c:pt idx="7">
                  <c:v>1.57</c:v>
                </c:pt>
                <c:pt idx="8">
                  <c:v>#N/A</c:v>
                </c:pt>
                <c:pt idx="9">
                  <c:v>0.9</c:v>
                </c:pt>
              </c:numCache>
            </c:numRef>
          </c:val>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0.26</c:v>
                </c:pt>
                <c:pt idx="4">
                  <c:v>#N/A</c:v>
                </c:pt>
                <c:pt idx="5">
                  <c:v>0.59</c:v>
                </c:pt>
                <c:pt idx="6">
                  <c:v>#N/A</c:v>
                </c:pt>
                <c:pt idx="7">
                  <c:v>0.74</c:v>
                </c:pt>
                <c:pt idx="8">
                  <c:v>#N/A</c:v>
                </c:pt>
                <c:pt idx="9">
                  <c:v>0.98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c:v>
                </c:pt>
                <c:pt idx="2">
                  <c:v>#N/A</c:v>
                </c:pt>
                <c:pt idx="3">
                  <c:v>0.57999999999999996</c:v>
                </c:pt>
                <c:pt idx="4">
                  <c:v>#N/A</c:v>
                </c:pt>
                <c:pt idx="5">
                  <c:v>0.21</c:v>
                </c:pt>
                <c:pt idx="6">
                  <c:v>#N/A</c:v>
                </c:pt>
                <c:pt idx="7">
                  <c:v>0.99</c:v>
                </c:pt>
                <c:pt idx="8">
                  <c:v>#N/A</c:v>
                </c:pt>
                <c:pt idx="9">
                  <c:v>2.11</c:v>
                </c:pt>
              </c:numCache>
            </c:numRef>
          </c:val>
        </c:ser>
        <c:ser>
          <c:idx val="7"/>
          <c:order val="7"/>
          <c:tx>
            <c:strRef>
              <c:f>データシート!$A$34</c:f>
              <c:strCache>
                <c:ptCount val="1"/>
                <c:pt idx="0">
                  <c:v>特定環境保全公共下水道事業会計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5.5</c:v>
                </c:pt>
                <c:pt idx="2">
                  <c:v>#N/A</c:v>
                </c:pt>
                <c:pt idx="3">
                  <c:v>7.52</c:v>
                </c:pt>
                <c:pt idx="4">
                  <c:v>#N/A</c:v>
                </c:pt>
                <c:pt idx="5">
                  <c:v>7.18</c:v>
                </c:pt>
                <c:pt idx="6">
                  <c:v>#N/A</c:v>
                </c:pt>
                <c:pt idx="7">
                  <c:v>6.1</c:v>
                </c:pt>
                <c:pt idx="8">
                  <c:v>#N/A</c:v>
                </c:pt>
                <c:pt idx="9">
                  <c:v>2.79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11.58</c:v>
                </c:pt>
                <c:pt idx="2">
                  <c:v>#N/A</c:v>
                </c:pt>
                <c:pt idx="3">
                  <c:v>11.1</c:v>
                </c:pt>
                <c:pt idx="4">
                  <c:v>#N/A</c:v>
                </c:pt>
                <c:pt idx="5">
                  <c:v>9.98</c:v>
                </c:pt>
                <c:pt idx="6">
                  <c:v>#N/A</c:v>
                </c:pt>
                <c:pt idx="7">
                  <c:v>8.43</c:v>
                </c:pt>
                <c:pt idx="8">
                  <c:v>#N/A</c:v>
                </c:pt>
                <c:pt idx="9">
                  <c:v>5.26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9.9700000000000006</c:v>
                </c:pt>
                <c:pt idx="2">
                  <c:v>#N/A</c:v>
                </c:pt>
                <c:pt idx="3">
                  <c:v>7.32</c:v>
                </c:pt>
                <c:pt idx="4">
                  <c:v>#N/A</c:v>
                </c:pt>
                <c:pt idx="5">
                  <c:v>6.24</c:v>
                </c:pt>
                <c:pt idx="6">
                  <c:v>#N/A</c:v>
                </c:pt>
                <c:pt idx="7">
                  <c:v>6.21</c:v>
                </c:pt>
                <c:pt idx="8">
                  <c:v>#N/A</c:v>
                </c:pt>
                <c:pt idx="9">
                  <c:v>5.77</c:v>
                </c:pt>
              </c:numCache>
            </c:numRef>
          </c:val>
        </c:ser>
        <c:dLbls>
          <c:showLegendKey val="0"/>
          <c:showVal val="0"/>
          <c:showCatName val="0"/>
          <c:showSerName val="0"/>
          <c:showPercent val="0"/>
          <c:showBubbleSize val="0"/>
        </c:dLbls>
        <c:gapWidth val="150"/>
        <c:overlap val="100"/>
        <c:axId val="124808192"/>
        <c:axId val="124818176"/>
      </c:barChart>
      <c:catAx>
        <c:axId val="12480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18176"/>
        <c:crosses val="autoZero"/>
        <c:auto val="1"/>
        <c:lblAlgn val="ctr"/>
        <c:lblOffset val="100"/>
        <c:tickLblSkip val="1"/>
        <c:tickMarkSkip val="1"/>
        <c:noMultiLvlLbl val="0"/>
      </c:catAx>
      <c:valAx>
        <c:axId val="124818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08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419</c:v>
                </c:pt>
                <c:pt idx="5">
                  <c:v>399</c:v>
                </c:pt>
                <c:pt idx="8">
                  <c:v>375</c:v>
                </c:pt>
                <c:pt idx="11">
                  <c:v>377</c:v>
                </c:pt>
                <c:pt idx="14">
                  <c:v>376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67</c:v>
                </c:pt>
                <c:pt idx="3">
                  <c:v>65</c:v>
                </c:pt>
                <c:pt idx="6">
                  <c:v>64</c:v>
                </c:pt>
                <c:pt idx="9">
                  <c:v>44</c:v>
                </c:pt>
                <c:pt idx="12">
                  <c:v>41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c:v>
                </c:pt>
                <c:pt idx="3">
                  <c:v>12</c:v>
                </c:pt>
                <c:pt idx="6">
                  <c:v>10</c:v>
                </c:pt>
                <c:pt idx="9">
                  <c:v>18</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288</c:v>
                </c:pt>
                <c:pt idx="3">
                  <c:v>301</c:v>
                </c:pt>
                <c:pt idx="6">
                  <c:v>270</c:v>
                </c:pt>
                <c:pt idx="9">
                  <c:v>245</c:v>
                </c:pt>
                <c:pt idx="12">
                  <c:v>255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367</c:v>
                </c:pt>
                <c:pt idx="3">
                  <c:v>367</c:v>
                </c:pt>
                <c:pt idx="6">
                  <c:v>341</c:v>
                </c:pt>
                <c:pt idx="9">
                  <c:v>357</c:v>
                </c:pt>
                <c:pt idx="12">
                  <c:v>361</c:v>
                </c:pt>
              </c:numCache>
            </c:numRef>
          </c:val>
        </c:ser>
        <c:dLbls>
          <c:showLegendKey val="0"/>
          <c:showVal val="0"/>
          <c:showCatName val="0"/>
          <c:showSerName val="0"/>
          <c:showPercent val="0"/>
          <c:showBubbleSize val="0"/>
        </c:dLbls>
        <c:gapWidth val="100"/>
        <c:overlap val="100"/>
        <c:axId val="123335808"/>
        <c:axId val="123337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322</c:v>
                </c:pt>
                <c:pt idx="2">
                  <c:v>#N/A</c:v>
                </c:pt>
                <c:pt idx="3">
                  <c:v>#N/A</c:v>
                </c:pt>
                <c:pt idx="4">
                  <c:v>346</c:v>
                </c:pt>
                <c:pt idx="5">
                  <c:v>#N/A</c:v>
                </c:pt>
                <c:pt idx="6">
                  <c:v>#N/A</c:v>
                </c:pt>
                <c:pt idx="7">
                  <c:v>310</c:v>
                </c:pt>
                <c:pt idx="8">
                  <c:v>#N/A</c:v>
                </c:pt>
                <c:pt idx="9">
                  <c:v>#N/A</c:v>
                </c:pt>
                <c:pt idx="10">
                  <c:v>287</c:v>
                </c:pt>
                <c:pt idx="11">
                  <c:v>#N/A</c:v>
                </c:pt>
                <c:pt idx="12">
                  <c:v>#N/A</c:v>
                </c:pt>
                <c:pt idx="13">
                  <c:v>307</c:v>
                </c:pt>
                <c:pt idx="14">
                  <c:v>#N/A</c:v>
                </c:pt>
              </c:numCache>
            </c:numRef>
          </c:val>
          <c:smooth val="0"/>
        </c:ser>
        <c:dLbls>
          <c:showLegendKey val="0"/>
          <c:showVal val="0"/>
          <c:showCatName val="0"/>
          <c:showSerName val="0"/>
          <c:showPercent val="0"/>
          <c:showBubbleSize val="0"/>
        </c:dLbls>
        <c:marker val="1"/>
        <c:smooth val="0"/>
        <c:axId val="123335808"/>
        <c:axId val="123337728"/>
      </c:lineChart>
      <c:catAx>
        <c:axId val="12333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337728"/>
        <c:crosses val="autoZero"/>
        <c:auto val="1"/>
        <c:lblAlgn val="ctr"/>
        <c:lblOffset val="100"/>
        <c:tickLblSkip val="1"/>
        <c:tickMarkSkip val="1"/>
        <c:noMultiLvlLbl val="0"/>
      </c:catAx>
      <c:valAx>
        <c:axId val="12333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3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4189</c:v>
                </c:pt>
                <c:pt idx="5">
                  <c:v>4190</c:v>
                </c:pt>
                <c:pt idx="8">
                  <c:v>4143</c:v>
                </c:pt>
                <c:pt idx="11">
                  <c:v>4080</c:v>
                </c:pt>
                <c:pt idx="14">
                  <c:v>3982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c:v>
                </c:pt>
                <c:pt idx="5">
                  <c:v>6</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440</c:v>
                </c:pt>
                <c:pt idx="5">
                  <c:v>447</c:v>
                </c:pt>
                <c:pt idx="8">
                  <c:v>438</c:v>
                </c:pt>
                <c:pt idx="11">
                  <c:v>364</c:v>
                </c:pt>
                <c:pt idx="14">
                  <c:v>438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823</c:v>
                </c:pt>
                <c:pt idx="3">
                  <c:v>826</c:v>
                </c:pt>
                <c:pt idx="6">
                  <c:v>655</c:v>
                </c:pt>
                <c:pt idx="9">
                  <c:v>724</c:v>
                </c:pt>
                <c:pt idx="12">
                  <c:v>718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117</c:v>
                </c:pt>
                <c:pt idx="3">
                  <c:v>128</c:v>
                </c:pt>
                <c:pt idx="6">
                  <c:v>209</c:v>
                </c:pt>
                <c:pt idx="9">
                  <c:v>250</c:v>
                </c:pt>
                <c:pt idx="12">
                  <c:v>281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3217</c:v>
                </c:pt>
                <c:pt idx="3">
                  <c:v>3343</c:v>
                </c:pt>
                <c:pt idx="6">
                  <c:v>3400</c:v>
                </c:pt>
                <c:pt idx="9">
                  <c:v>3568</c:v>
                </c:pt>
                <c:pt idx="12">
                  <c:v>2921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356</c:v>
                </c:pt>
                <c:pt idx="3">
                  <c:v>295</c:v>
                </c:pt>
                <c:pt idx="6">
                  <c:v>235</c:v>
                </c:pt>
                <c:pt idx="9">
                  <c:v>194</c:v>
                </c:pt>
                <c:pt idx="12">
                  <c:v>155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3046</c:v>
                </c:pt>
                <c:pt idx="3">
                  <c:v>3028</c:v>
                </c:pt>
                <c:pt idx="6">
                  <c:v>3126</c:v>
                </c:pt>
                <c:pt idx="9">
                  <c:v>3167</c:v>
                </c:pt>
                <c:pt idx="12">
                  <c:v>3107</c:v>
                </c:pt>
              </c:numCache>
            </c:numRef>
          </c:val>
        </c:ser>
        <c:dLbls>
          <c:showLegendKey val="0"/>
          <c:showVal val="0"/>
          <c:showCatName val="0"/>
          <c:showSerName val="0"/>
          <c:showPercent val="0"/>
          <c:showBubbleSize val="0"/>
        </c:dLbls>
        <c:gapWidth val="100"/>
        <c:overlap val="100"/>
        <c:axId val="112552960"/>
        <c:axId val="112563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2896</c:v>
                </c:pt>
                <c:pt idx="2">
                  <c:v>#N/A</c:v>
                </c:pt>
                <c:pt idx="3">
                  <c:v>#N/A</c:v>
                </c:pt>
                <c:pt idx="4">
                  <c:v>2978</c:v>
                </c:pt>
                <c:pt idx="5">
                  <c:v>#N/A</c:v>
                </c:pt>
                <c:pt idx="6">
                  <c:v>#N/A</c:v>
                </c:pt>
                <c:pt idx="7">
                  <c:v>3042</c:v>
                </c:pt>
                <c:pt idx="8">
                  <c:v>#N/A</c:v>
                </c:pt>
                <c:pt idx="9">
                  <c:v>#N/A</c:v>
                </c:pt>
                <c:pt idx="10">
                  <c:v>3460</c:v>
                </c:pt>
                <c:pt idx="11">
                  <c:v>#N/A</c:v>
                </c:pt>
                <c:pt idx="12">
                  <c:v>#N/A</c:v>
                </c:pt>
                <c:pt idx="13">
                  <c:v>2761</c:v>
                </c:pt>
                <c:pt idx="14">
                  <c:v>#N/A</c:v>
                </c:pt>
              </c:numCache>
            </c:numRef>
          </c:val>
          <c:smooth val="0"/>
        </c:ser>
        <c:dLbls>
          <c:showLegendKey val="0"/>
          <c:showVal val="0"/>
          <c:showCatName val="0"/>
          <c:showSerName val="0"/>
          <c:showPercent val="0"/>
          <c:showBubbleSize val="0"/>
        </c:dLbls>
        <c:marker val="1"/>
        <c:smooth val="0"/>
        <c:axId val="112552960"/>
        <c:axId val="112563328"/>
      </c:lineChart>
      <c:catAx>
        <c:axId val="1125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563328"/>
        <c:crosses val="autoZero"/>
        <c:auto val="1"/>
        <c:lblAlgn val="ctr"/>
        <c:lblOffset val="100"/>
        <c:tickLblSkip val="1"/>
        <c:tickMarkSkip val="1"/>
        <c:noMultiLvlLbl val="0"/>
      </c:catAx>
      <c:valAx>
        <c:axId val="11256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5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651072"/>
        <c:axId val="131652992"/>
      </c:scatterChart>
      <c:valAx>
        <c:axId val="1316510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652992"/>
        <c:crosses val="autoZero"/>
        <c:crossBetween val="midCat"/>
      </c:valAx>
      <c:valAx>
        <c:axId val="1316529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651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16.2</c:v>
                </c:pt>
                <c:pt idx="1">
                  <c:v>15.7</c:v>
                </c:pt>
                <c:pt idx="2">
                  <c:v>14.9</c:v>
                </c:pt>
                <c:pt idx="3">
                  <c:v>14.5</c:v>
                </c:pt>
                <c:pt idx="4">
                  <c:v>13.7</c:v>
                </c:pt>
              </c:numCache>
            </c:numRef>
          </c:xVal>
          <c:yVal>
            <c:numRef>
              <c:f>公会計指標分析・財政指標組合せ分析表!$K$73:$O$73</c:f>
              <c:numCache>
                <c:formatCode>#,##0.0;"▲ "#,##0.0</c:formatCode>
                <c:ptCount val="5"/>
                <c:pt idx="0">
                  <c:v>131</c:v>
                </c:pt>
                <c:pt idx="1">
                  <c:v>137.6</c:v>
                </c:pt>
                <c:pt idx="2">
                  <c:v>139.69999999999999</c:v>
                </c:pt>
                <c:pt idx="3">
                  <c:v>160.69999999999999</c:v>
                </c:pt>
                <c:pt idx="4">
                  <c:v>124.8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132670208"/>
        <c:axId val="132672128"/>
      </c:scatterChart>
      <c:valAx>
        <c:axId val="132670208"/>
        <c:scaling>
          <c:orientation val="minMax"/>
          <c:max val="16.900000000000002"/>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672128"/>
        <c:crosses val="autoZero"/>
        <c:crossBetween val="midCat"/>
      </c:valAx>
      <c:valAx>
        <c:axId val="132672128"/>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67020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組合等が起こした地方債の元利償還金に対する負担金等が増加したものの、元利償還金等全体では</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年度から</a:t>
          </a:r>
          <a:r>
            <a:rPr kumimoji="1" lang="en-US" altLang="ja-JP" sz="1100">
              <a:solidFill>
                <a:schemeClr val="tx1"/>
              </a:solidFill>
              <a:effectLst/>
              <a:latin typeface="+mn-lt"/>
              <a:ea typeface="+mn-ea"/>
              <a:cs typeface="+mn-cs"/>
            </a:rPr>
            <a:t>600</a:t>
          </a:r>
          <a:r>
            <a:rPr kumimoji="1" lang="ja-JP" altLang="ja-JP" sz="1100">
              <a:solidFill>
                <a:schemeClr val="tx1"/>
              </a:solidFill>
              <a:effectLst/>
              <a:latin typeface="+mn-lt"/>
              <a:ea typeface="+mn-ea"/>
              <a:cs typeface="+mn-cs"/>
            </a:rPr>
            <a:t>百万円台を保っている。</a:t>
          </a:r>
          <a:r>
            <a:rPr kumimoji="1" lang="ja-JP" altLang="en-US" sz="1100">
              <a:solidFill>
                <a:schemeClr val="tx1"/>
              </a:solidFill>
              <a:effectLst/>
              <a:latin typeface="+mn-lt"/>
              <a:ea typeface="+mn-ea"/>
              <a:cs typeface="+mn-cs"/>
            </a:rPr>
            <a:t>普通交付税算入公債費も減少傾向にあり、分子増加に伴う実質公債費比率の増加に留意していく必要がある。</a:t>
          </a:r>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地方債残高は</a:t>
          </a:r>
          <a:r>
            <a:rPr kumimoji="1" lang="ja-JP" altLang="en-US" sz="1100">
              <a:solidFill>
                <a:schemeClr val="tx1"/>
              </a:solidFill>
              <a:effectLst/>
              <a:latin typeface="+mn-lt"/>
              <a:ea typeface="+mn-ea"/>
              <a:cs typeface="+mn-cs"/>
            </a:rPr>
            <a:t>借入を抑えたため、減少し、さらに</a:t>
          </a:r>
          <a:r>
            <a:rPr kumimoji="1" lang="ja-JP" altLang="ja-JP" sz="1100">
              <a:solidFill>
                <a:schemeClr val="tx1"/>
              </a:solidFill>
              <a:effectLst/>
              <a:latin typeface="+mn-lt"/>
              <a:ea typeface="+mn-ea"/>
              <a:cs typeface="+mn-cs"/>
            </a:rPr>
            <a:t>下水道事業</a:t>
          </a:r>
          <a:r>
            <a:rPr kumimoji="1" lang="ja-JP" altLang="en-US" sz="1100">
              <a:solidFill>
                <a:schemeClr val="tx1"/>
              </a:solidFill>
              <a:effectLst/>
              <a:latin typeface="+mn-lt"/>
              <a:ea typeface="+mn-ea"/>
              <a:cs typeface="+mn-cs"/>
            </a:rPr>
            <a:t>会計の元金償還金増加に伴い、将来負担比率は減少した。</a:t>
          </a:r>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新潟県弥彦村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8,426
8,405
25.17
3,998,438
3,794,766
147,938
2,562,709
3,107,387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124.8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新潟県弥彦村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8,426
8,405
25.17
3,998,438
3,794,766
147,938
2,562,709
3,107,387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新潟県弥彦村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8,426
8,405
25.17
3,998,438
3,794,766
147,938
2,562,709
3,107,387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新潟県弥彦村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8,426
8,405
25.17
3,998,438
3,794,766
147,938
2,562,709
3,107,387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124.8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27</a:t>
          </a:r>
          <a:r>
            <a:rPr lang="ja-JP" altLang="ja-JP" sz="1100" b="0" i="0" baseline="0">
              <a:solidFill>
                <a:schemeClr val="tx1"/>
              </a:solidFill>
              <a:effectLst/>
              <a:latin typeface="+mn-lt"/>
              <a:ea typeface="+mn-ea"/>
              <a:cs typeface="+mn-cs"/>
            </a:rPr>
            <a:t>年度基準財政需要額は</a:t>
          </a:r>
          <a:r>
            <a:rPr lang="en-US" altLang="ja-JP" sz="1100" b="0" i="0" baseline="0">
              <a:solidFill>
                <a:schemeClr val="tx1"/>
              </a:solidFill>
              <a:effectLst/>
              <a:latin typeface="+mn-lt"/>
              <a:ea typeface="+mn-ea"/>
              <a:cs typeface="+mn-cs"/>
            </a:rPr>
            <a:t>2,169,586</a:t>
          </a:r>
          <a:r>
            <a:rPr lang="ja-JP" altLang="ja-JP" sz="1100" b="0" i="0" baseline="0">
              <a:solidFill>
                <a:schemeClr val="tx1"/>
              </a:solidFill>
              <a:effectLst/>
              <a:latin typeface="+mn-lt"/>
              <a:ea typeface="+mn-ea"/>
              <a:cs typeface="+mn-cs"/>
            </a:rPr>
            <a:t>千円と、平成</a:t>
          </a:r>
          <a:r>
            <a:rPr lang="en-US" altLang="ja-JP" sz="1100" b="0" i="0" baseline="0">
              <a:solidFill>
                <a:schemeClr val="tx1"/>
              </a:solidFill>
              <a:effectLst/>
              <a:latin typeface="+mn-lt"/>
              <a:ea typeface="+mn-ea"/>
              <a:cs typeface="+mn-cs"/>
            </a:rPr>
            <a:t>15</a:t>
          </a:r>
          <a:r>
            <a:rPr lang="ja-JP" altLang="ja-JP" sz="1100" b="0" i="0" baseline="0">
              <a:solidFill>
                <a:schemeClr val="tx1"/>
              </a:solidFill>
              <a:effectLst/>
              <a:latin typeface="+mn-lt"/>
              <a:ea typeface="+mn-ea"/>
              <a:cs typeface="+mn-cs"/>
            </a:rPr>
            <a:t>年度の</a:t>
          </a:r>
          <a:r>
            <a:rPr lang="en-US" altLang="ja-JP" sz="1100" b="0" i="0" baseline="0">
              <a:solidFill>
                <a:schemeClr val="tx1"/>
              </a:solidFill>
              <a:effectLst/>
              <a:latin typeface="+mn-lt"/>
              <a:ea typeface="+mn-ea"/>
              <a:cs typeface="+mn-cs"/>
            </a:rPr>
            <a:t>1,834,083</a:t>
          </a:r>
          <a:r>
            <a:rPr lang="ja-JP" altLang="ja-JP" sz="1100" b="0" i="0" baseline="0">
              <a:solidFill>
                <a:schemeClr val="tx1"/>
              </a:solidFill>
              <a:effectLst/>
              <a:latin typeface="+mn-lt"/>
              <a:ea typeface="+mn-ea"/>
              <a:cs typeface="+mn-cs"/>
            </a:rPr>
            <a:t>千円から毎年のように増大を続けている</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一方、基準財政収入額は平成</a:t>
          </a:r>
          <a:r>
            <a:rPr lang="en-US" altLang="ja-JP" sz="1100" b="0" i="0" baseline="0">
              <a:solidFill>
                <a:schemeClr val="tx1"/>
              </a:solidFill>
              <a:effectLst/>
              <a:latin typeface="+mn-lt"/>
              <a:ea typeface="+mn-ea"/>
              <a:cs typeface="+mn-cs"/>
            </a:rPr>
            <a:t>19</a:t>
          </a:r>
          <a:r>
            <a:rPr lang="ja-JP" altLang="ja-JP" sz="1100" b="0" i="0" baseline="0">
              <a:solidFill>
                <a:schemeClr val="tx1"/>
              </a:solidFill>
              <a:effectLst/>
              <a:latin typeface="+mn-lt"/>
              <a:ea typeface="+mn-ea"/>
              <a:cs typeface="+mn-cs"/>
            </a:rPr>
            <a:t>年度の</a:t>
          </a:r>
          <a:r>
            <a:rPr lang="en-US" altLang="ja-JP" sz="1100" b="0" i="0" baseline="0">
              <a:solidFill>
                <a:schemeClr val="tx1"/>
              </a:solidFill>
              <a:effectLst/>
              <a:latin typeface="+mn-lt"/>
              <a:ea typeface="+mn-ea"/>
              <a:cs typeface="+mn-cs"/>
            </a:rPr>
            <a:t>1,000,506</a:t>
          </a:r>
          <a:r>
            <a:rPr lang="ja-JP" altLang="ja-JP" sz="1100" b="0" i="0" baseline="0">
              <a:solidFill>
                <a:schemeClr val="tx1"/>
              </a:solidFill>
              <a:effectLst/>
              <a:latin typeface="+mn-lt"/>
              <a:ea typeface="+mn-ea"/>
              <a:cs typeface="+mn-cs"/>
            </a:rPr>
            <a:t>千円をピークに減少傾向にあったが平成</a:t>
          </a:r>
          <a:r>
            <a:rPr lang="en-US" altLang="ja-JP" sz="1100" b="0" i="0" baseline="0">
              <a:solidFill>
                <a:schemeClr val="tx1"/>
              </a:solidFill>
              <a:effectLst/>
              <a:latin typeface="+mn-lt"/>
              <a:ea typeface="+mn-ea"/>
              <a:cs typeface="+mn-cs"/>
            </a:rPr>
            <a:t>24</a:t>
          </a:r>
          <a:r>
            <a:rPr lang="ja-JP" altLang="ja-JP" sz="1100" b="0" i="0" baseline="0">
              <a:solidFill>
                <a:schemeClr val="tx1"/>
              </a:solidFill>
              <a:effectLst/>
              <a:latin typeface="+mn-lt"/>
              <a:ea typeface="+mn-ea"/>
              <a:cs typeface="+mn-cs"/>
            </a:rPr>
            <a:t>年度の</a:t>
          </a:r>
          <a:r>
            <a:rPr lang="en-US" altLang="ja-JP" sz="1100" b="0" i="0" baseline="0">
              <a:solidFill>
                <a:schemeClr val="tx1"/>
              </a:solidFill>
              <a:effectLst/>
              <a:latin typeface="+mn-lt"/>
              <a:ea typeface="+mn-ea"/>
              <a:cs typeface="+mn-cs"/>
            </a:rPr>
            <a:t>845,470</a:t>
          </a:r>
          <a:r>
            <a:rPr lang="ja-JP" altLang="ja-JP" sz="1100" b="0" i="0" baseline="0">
              <a:solidFill>
                <a:schemeClr val="tx1"/>
              </a:solidFill>
              <a:effectLst/>
              <a:latin typeface="+mn-lt"/>
              <a:ea typeface="+mn-ea"/>
              <a:cs typeface="+mn-cs"/>
            </a:rPr>
            <a:t>千円を底にわずかに反発し、平成</a:t>
          </a:r>
          <a:r>
            <a:rPr lang="en-US" altLang="ja-JP" sz="1100" b="0" i="0" baseline="0">
              <a:solidFill>
                <a:schemeClr val="tx1"/>
              </a:solidFill>
              <a:effectLst/>
              <a:latin typeface="+mn-lt"/>
              <a:ea typeface="+mn-ea"/>
              <a:cs typeface="+mn-cs"/>
            </a:rPr>
            <a:t>27</a:t>
          </a:r>
          <a:r>
            <a:rPr lang="ja-JP" altLang="ja-JP" sz="1100" b="0" i="0" baseline="0">
              <a:solidFill>
                <a:schemeClr val="tx1"/>
              </a:solidFill>
              <a:effectLst/>
              <a:latin typeface="+mn-lt"/>
              <a:ea typeface="+mn-ea"/>
              <a:cs typeface="+mn-cs"/>
            </a:rPr>
            <a:t>年度は</a:t>
          </a:r>
          <a:r>
            <a:rPr lang="en-US" altLang="ja-JP" sz="1100" b="0" i="0" baseline="0">
              <a:solidFill>
                <a:schemeClr val="tx1"/>
              </a:solidFill>
              <a:effectLst/>
              <a:latin typeface="+mn-lt"/>
              <a:ea typeface="+mn-ea"/>
              <a:cs typeface="+mn-cs"/>
            </a:rPr>
            <a:t>912,199</a:t>
          </a:r>
          <a:r>
            <a:rPr lang="ja-JP" altLang="ja-JP" sz="1100" b="0" i="0" baseline="0">
              <a:solidFill>
                <a:schemeClr val="tx1"/>
              </a:solidFill>
              <a:effectLst/>
              <a:latin typeface="+mn-lt"/>
              <a:ea typeface="+mn-ea"/>
              <a:cs typeface="+mn-cs"/>
            </a:rPr>
            <a:t>千円となった。横ばい状態であった財政力指数は平成</a:t>
          </a:r>
          <a:r>
            <a:rPr lang="en-US" altLang="ja-JP" sz="1100" b="0" i="0" baseline="0">
              <a:solidFill>
                <a:schemeClr val="tx1"/>
              </a:solidFill>
              <a:effectLst/>
              <a:latin typeface="+mn-lt"/>
              <a:ea typeface="+mn-ea"/>
              <a:cs typeface="+mn-cs"/>
            </a:rPr>
            <a:t>22</a:t>
          </a:r>
          <a:r>
            <a:rPr lang="ja-JP" altLang="ja-JP" sz="1100" b="0" i="0" baseline="0">
              <a:solidFill>
                <a:schemeClr val="tx1"/>
              </a:solidFill>
              <a:effectLst/>
              <a:latin typeface="+mn-lt"/>
              <a:ea typeface="+mn-ea"/>
              <a:cs typeface="+mn-cs"/>
            </a:rPr>
            <a:t>年度から減少に転じているが平成</a:t>
          </a:r>
          <a:r>
            <a:rPr lang="en-US" altLang="ja-JP" sz="1100" b="0" i="0" baseline="0">
              <a:solidFill>
                <a:schemeClr val="tx1"/>
              </a:solidFill>
              <a:effectLst/>
              <a:latin typeface="+mn-lt"/>
              <a:ea typeface="+mn-ea"/>
              <a:cs typeface="+mn-cs"/>
            </a:rPr>
            <a:t>25</a:t>
          </a:r>
          <a:r>
            <a:rPr lang="ja-JP" altLang="ja-JP" sz="1100" b="0" i="0" baseline="0">
              <a:solidFill>
                <a:schemeClr val="tx1"/>
              </a:solidFill>
              <a:effectLst/>
              <a:latin typeface="+mn-lt"/>
              <a:ea typeface="+mn-ea"/>
              <a:cs typeface="+mn-cs"/>
            </a:rPr>
            <a:t>年度</a:t>
          </a:r>
          <a:r>
            <a:rPr lang="ja-JP" altLang="en-US" sz="1100" b="0" i="0" baseline="0">
              <a:solidFill>
                <a:schemeClr val="tx1"/>
              </a:solidFill>
              <a:effectLst/>
              <a:latin typeface="+mn-lt"/>
              <a:ea typeface="+mn-ea"/>
              <a:cs typeface="+mn-cs"/>
            </a:rPr>
            <a:t>から</a:t>
          </a:r>
          <a:r>
            <a:rPr lang="ja-JP" altLang="ja-JP" sz="1100" b="0" i="0" baseline="0">
              <a:solidFill>
                <a:schemeClr val="tx1"/>
              </a:solidFill>
              <a:effectLst/>
              <a:latin typeface="+mn-lt"/>
              <a:ea typeface="+mn-ea"/>
              <a:cs typeface="+mn-cs"/>
            </a:rPr>
            <a:t>同指数となっ</a:t>
          </a:r>
          <a:r>
            <a:rPr lang="ja-JP" altLang="en-US" sz="1100" b="0" i="0" baseline="0">
              <a:solidFill>
                <a:schemeClr val="tx1"/>
              </a:solidFill>
              <a:effectLst/>
              <a:latin typeface="+mn-lt"/>
              <a:ea typeface="+mn-ea"/>
              <a:cs typeface="+mn-cs"/>
            </a:rPr>
            <a:t>ている</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3326</xdr:rowOff>
    </xdr:from>
    <xdr:to>
      <xdr:col>7</xdr:col>
      <xdr:colOff>152400</xdr:colOff>
      <xdr:row>43</xdr:row>
      <xdr:rowOff>3326</xdr:rowOff>
    </xdr:to>
    <xdr:cxnSp macro="">
      <xdr:nvCxnSpPr>
        <xdr:cNvPr id="69" name="直線コネクタ 68"/>
        <xdr:cNvCxnSpPr/>
      </xdr:nvCxnSpPr>
      <xdr:spPr>
        <a:xfrm>
          <a:off x="4114800" y="7375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3326</xdr:rowOff>
    </xdr:from>
    <xdr:to>
      <xdr:col>6</xdr:col>
      <xdr:colOff>0</xdr:colOff>
      <xdr:row>43</xdr:row>
      <xdr:rowOff>3326</xdr:rowOff>
    </xdr:to>
    <xdr:cxnSp macro="">
      <xdr:nvCxnSpPr>
        <xdr:cNvPr id="72" name="直線コネクタ 71"/>
        <xdr:cNvCxnSpPr/>
      </xdr:nvCxnSpPr>
      <xdr:spPr>
        <a:xfrm>
          <a:off x="3225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3326</xdr:rowOff>
    </xdr:to>
    <xdr:cxnSp macro="">
      <xdr:nvCxnSpPr>
        <xdr:cNvPr id="75" name="直線コネクタ 74"/>
        <xdr:cNvCxnSpPr/>
      </xdr:nvCxnSpPr>
      <xdr:spPr>
        <a:xfrm>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140305</xdr:rowOff>
    </xdr:from>
    <xdr:to>
      <xdr:col>3</xdr:col>
      <xdr:colOff>279400</xdr:colOff>
      <xdr:row>42</xdr:row>
      <xdr:rowOff>163285</xdr:rowOff>
    </xdr:to>
    <xdr:cxnSp macro="">
      <xdr:nvCxnSpPr>
        <xdr:cNvPr id="78" name="直線コネクタ 77"/>
        <xdr:cNvCxnSpPr/>
      </xdr:nvCxnSpPr>
      <xdr:spPr>
        <a:xfrm>
          <a:off x="1447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123976</xdr:rowOff>
    </xdr:from>
    <xdr:to>
      <xdr:col>7</xdr:col>
      <xdr:colOff>203200</xdr:colOff>
      <xdr:row>43</xdr:row>
      <xdr:rowOff>54126</xdr:rowOff>
    </xdr:to>
    <xdr:sp macro="" textlink="">
      <xdr:nvSpPr>
        <xdr:cNvPr id="88" name="円/楕円 87"/>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140503</xdr:rowOff>
    </xdr:from>
    <xdr:ext cx="762000" cy="259045"/>
    <xdr:sp macro="" textlink="">
      <xdr:nvSpPr>
        <xdr:cNvPr id="89" name="財政力該当値テキスト"/>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123976</xdr:rowOff>
    </xdr:from>
    <xdr:to>
      <xdr:col>6</xdr:col>
      <xdr:colOff>50800</xdr:colOff>
      <xdr:row>43</xdr:row>
      <xdr:rowOff>54126</xdr:rowOff>
    </xdr:to>
    <xdr:sp macro="" textlink="">
      <xdr:nvSpPr>
        <xdr:cNvPr id="90" name="円/楕円 89"/>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64303</xdr:rowOff>
    </xdr:from>
    <xdr:ext cx="736600" cy="259045"/>
    <xdr:sp macro="" textlink="">
      <xdr:nvSpPr>
        <xdr:cNvPr id="91" name="テキスト ボックス 90"/>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123976</xdr:rowOff>
    </xdr:from>
    <xdr:to>
      <xdr:col>4</xdr:col>
      <xdr:colOff>533400</xdr:colOff>
      <xdr:row>43</xdr:row>
      <xdr:rowOff>54126</xdr:rowOff>
    </xdr:to>
    <xdr:sp macro="" textlink="">
      <xdr:nvSpPr>
        <xdr:cNvPr id="92" name="円/楕円 91"/>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64303</xdr:rowOff>
    </xdr:from>
    <xdr:ext cx="762000" cy="259045"/>
    <xdr:sp macro="" textlink="">
      <xdr:nvSpPr>
        <xdr:cNvPr id="93" name="テキスト ボックス 92"/>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4" name="円/楕円 93"/>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52812</xdr:rowOff>
    </xdr:from>
    <xdr:ext cx="762000" cy="259045"/>
    <xdr:sp macro="" textlink="">
      <xdr:nvSpPr>
        <xdr:cNvPr id="95" name="テキスト ボックス 94"/>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89505</xdr:rowOff>
    </xdr:from>
    <xdr:to>
      <xdr:col>2</xdr:col>
      <xdr:colOff>127000</xdr:colOff>
      <xdr:row>43</xdr:row>
      <xdr:rowOff>19655</xdr:rowOff>
    </xdr:to>
    <xdr:sp macro="" textlink="">
      <xdr:nvSpPr>
        <xdr:cNvPr id="96" name="円/楕円 95"/>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29832</xdr:rowOff>
    </xdr:from>
    <xdr:ext cx="762000" cy="259045"/>
    <xdr:sp macro="" textlink="">
      <xdr:nvSpPr>
        <xdr:cNvPr id="97" name="テキスト ボックス 96"/>
        <xdr:cNvSpPr txBox="1"/>
      </xdr:nvSpPr>
      <xdr:spPr>
        <a:xfrm>
          <a:off x="1066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人件費の経常一般支出額が</a:t>
          </a:r>
          <a:r>
            <a:rPr lang="en-US" altLang="ja-JP" sz="1100" b="0" i="0" baseline="0">
              <a:solidFill>
                <a:schemeClr val="tx1"/>
              </a:solidFill>
              <a:effectLst/>
              <a:latin typeface="+mn-lt"/>
              <a:ea typeface="+mn-ea"/>
              <a:cs typeface="+mn-cs"/>
            </a:rPr>
            <a:t>4</a:t>
          </a:r>
          <a:r>
            <a:rPr lang="ja-JP" altLang="ja-JP" sz="1100" b="0" i="0" baseline="0">
              <a:solidFill>
                <a:schemeClr val="tx1"/>
              </a:solidFill>
              <a:effectLst/>
              <a:latin typeface="+mn-lt"/>
              <a:ea typeface="+mn-ea"/>
              <a:cs typeface="+mn-cs"/>
            </a:rPr>
            <a:t>年ぶりに</a:t>
          </a:r>
          <a:r>
            <a:rPr lang="en-US" altLang="ja-JP" sz="1100" b="0" i="0" baseline="0">
              <a:solidFill>
                <a:schemeClr val="tx1"/>
              </a:solidFill>
              <a:effectLst/>
              <a:latin typeface="+mn-lt"/>
              <a:ea typeface="+mn-ea"/>
              <a:cs typeface="+mn-cs"/>
            </a:rPr>
            <a:t>5</a:t>
          </a:r>
          <a:r>
            <a:rPr lang="ja-JP" altLang="ja-JP" sz="1100" b="0" i="0" baseline="0">
              <a:solidFill>
                <a:schemeClr val="tx1"/>
              </a:solidFill>
              <a:effectLst/>
              <a:latin typeface="+mn-lt"/>
              <a:ea typeface="+mn-ea"/>
              <a:cs typeface="+mn-cs"/>
            </a:rPr>
            <a:t>億円の大台に戻ってしまった平成</a:t>
          </a:r>
          <a:r>
            <a:rPr lang="en-US" altLang="ja-JP" sz="1100" b="0" i="0" baseline="0">
              <a:solidFill>
                <a:schemeClr val="tx1"/>
              </a:solidFill>
              <a:effectLst/>
              <a:latin typeface="+mn-lt"/>
              <a:ea typeface="+mn-ea"/>
              <a:cs typeface="+mn-cs"/>
            </a:rPr>
            <a:t>23</a:t>
          </a:r>
          <a:r>
            <a:rPr lang="ja-JP" altLang="ja-JP" sz="1100" b="0" i="0" baseline="0">
              <a:solidFill>
                <a:schemeClr val="tx1"/>
              </a:solidFill>
              <a:effectLst/>
              <a:latin typeface="+mn-lt"/>
              <a:ea typeface="+mn-ea"/>
              <a:cs typeface="+mn-cs"/>
            </a:rPr>
            <a:t>年度</a:t>
          </a:r>
          <a:r>
            <a:rPr lang="en-US" altLang="ja-JP" sz="1100" b="0" i="0" baseline="0">
              <a:solidFill>
                <a:schemeClr val="tx1"/>
              </a:solidFill>
              <a:effectLst/>
              <a:latin typeface="+mn-lt"/>
              <a:ea typeface="+mn-ea"/>
              <a:cs typeface="+mn-cs"/>
            </a:rPr>
            <a:t>510,718</a:t>
          </a:r>
          <a:r>
            <a:rPr lang="ja-JP" altLang="ja-JP" sz="1100" b="0" i="0" baseline="0">
              <a:solidFill>
                <a:schemeClr val="tx1"/>
              </a:solidFill>
              <a:effectLst/>
              <a:latin typeface="+mn-lt"/>
              <a:ea typeface="+mn-ea"/>
              <a:cs typeface="+mn-cs"/>
            </a:rPr>
            <a:t>千円から、平成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a:t>
          </a:r>
          <a:r>
            <a:rPr lang="en-US" altLang="ja-JP" sz="1100" b="0" i="0" baseline="0">
              <a:solidFill>
                <a:schemeClr val="tx1"/>
              </a:solidFill>
              <a:effectLst/>
              <a:latin typeface="+mn-lt"/>
              <a:ea typeface="+mn-ea"/>
              <a:cs typeface="+mn-cs"/>
            </a:rPr>
            <a:t>511,622</a:t>
          </a:r>
          <a:r>
            <a:rPr lang="ja-JP" altLang="ja-JP" sz="1100" b="0" i="0" baseline="0">
              <a:solidFill>
                <a:schemeClr val="tx1"/>
              </a:solidFill>
              <a:effectLst/>
              <a:latin typeface="+mn-lt"/>
              <a:ea typeface="+mn-ea"/>
              <a:cs typeface="+mn-cs"/>
            </a:rPr>
            <a:t>千円</a:t>
          </a:r>
          <a:r>
            <a:rPr lang="ja-JP" altLang="en-US" sz="1100" b="0" i="0" baseline="0">
              <a:solidFill>
                <a:schemeClr val="tx1"/>
              </a:solidFill>
              <a:effectLst/>
              <a:latin typeface="+mn-lt"/>
              <a:ea typeface="+mn-ea"/>
              <a:cs typeface="+mn-cs"/>
            </a:rPr>
            <a:t>まで</a:t>
          </a:r>
          <a:r>
            <a:rPr lang="en-US" altLang="ja-JP" sz="1100" b="0" i="0" baseline="0">
              <a:solidFill>
                <a:schemeClr val="tx1"/>
              </a:solidFill>
              <a:effectLst/>
              <a:latin typeface="+mn-lt"/>
              <a:ea typeface="+mn-ea"/>
              <a:cs typeface="+mn-cs"/>
            </a:rPr>
            <a:t>5</a:t>
          </a:r>
          <a:r>
            <a:rPr lang="ja-JP" altLang="en-US" sz="1100" b="0" i="0" baseline="0">
              <a:solidFill>
                <a:schemeClr val="tx1"/>
              </a:solidFill>
              <a:effectLst/>
              <a:latin typeface="+mn-lt"/>
              <a:ea typeface="+mn-ea"/>
              <a:cs typeface="+mn-cs"/>
            </a:rPr>
            <a:t>億円台が続いていたが、</a:t>
          </a: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27</a:t>
          </a:r>
          <a:r>
            <a:rPr lang="ja-JP" altLang="ja-JP" sz="1100" b="0" i="0" baseline="0">
              <a:solidFill>
                <a:schemeClr val="tx1"/>
              </a:solidFill>
              <a:effectLst/>
              <a:latin typeface="+mn-lt"/>
              <a:ea typeface="+mn-ea"/>
              <a:cs typeface="+mn-cs"/>
            </a:rPr>
            <a:t>年度</a:t>
          </a:r>
          <a:r>
            <a:rPr lang="ja-JP" altLang="en-US" sz="1100" b="0" i="0" baseline="0">
              <a:solidFill>
                <a:schemeClr val="tx1"/>
              </a:solidFill>
              <a:effectLst/>
              <a:latin typeface="+mn-lt"/>
              <a:ea typeface="+mn-ea"/>
              <a:cs typeface="+mn-cs"/>
            </a:rPr>
            <a:t>は</a:t>
          </a:r>
          <a:r>
            <a:rPr lang="en-US" altLang="ja-JP" sz="1100" b="0" i="0" baseline="0">
              <a:solidFill>
                <a:schemeClr val="tx1"/>
              </a:solidFill>
              <a:effectLst/>
              <a:latin typeface="+mn-lt"/>
              <a:ea typeface="+mn-ea"/>
              <a:cs typeface="+mn-cs"/>
            </a:rPr>
            <a:t>473,637</a:t>
          </a:r>
          <a:r>
            <a:rPr lang="ja-JP" altLang="ja-JP" sz="1100" b="0" i="0" baseline="0">
              <a:solidFill>
                <a:schemeClr val="tx1"/>
              </a:solidFill>
              <a:effectLst/>
              <a:latin typeface="+mn-lt"/>
              <a:ea typeface="+mn-ea"/>
              <a:cs typeface="+mn-cs"/>
            </a:rPr>
            <a:t>千円と</a:t>
          </a:r>
          <a:r>
            <a:rPr lang="en-US" altLang="ja-JP" sz="1100" b="0" i="0" baseline="0">
              <a:solidFill>
                <a:schemeClr val="tx1"/>
              </a:solidFill>
              <a:effectLst/>
              <a:latin typeface="+mn-lt"/>
              <a:ea typeface="+mn-ea"/>
              <a:cs typeface="+mn-cs"/>
            </a:rPr>
            <a:t>37,985</a:t>
          </a:r>
          <a:r>
            <a:rPr lang="ja-JP" altLang="en-US" sz="1100" b="0" i="0" baseline="0">
              <a:solidFill>
                <a:schemeClr val="tx1"/>
              </a:solidFill>
              <a:effectLst/>
              <a:latin typeface="+mn-lt"/>
              <a:ea typeface="+mn-ea"/>
              <a:cs typeface="+mn-cs"/>
            </a:rPr>
            <a:t>千円減少となった。</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物件費の経常一般支出は平成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a:t>
          </a:r>
          <a:r>
            <a:rPr lang="ja-JP" altLang="en-US" sz="1100" b="0" i="0" baseline="0">
              <a:solidFill>
                <a:schemeClr val="tx1"/>
              </a:solidFill>
              <a:effectLst/>
              <a:latin typeface="+mn-lt"/>
              <a:ea typeface="+mn-ea"/>
              <a:cs typeface="+mn-cs"/>
            </a:rPr>
            <a:t>と比較し、</a:t>
          </a:r>
          <a:r>
            <a:rPr lang="en-US" altLang="ja-JP" sz="1100" b="0" i="0" baseline="0">
              <a:solidFill>
                <a:schemeClr val="tx1"/>
              </a:solidFill>
              <a:effectLst/>
              <a:latin typeface="+mn-lt"/>
              <a:ea typeface="+mn-ea"/>
              <a:cs typeface="+mn-cs"/>
            </a:rPr>
            <a:t>57,361</a:t>
          </a:r>
          <a:r>
            <a:rPr lang="ja-JP" altLang="ja-JP" sz="1100" b="0" i="0" baseline="0">
              <a:solidFill>
                <a:schemeClr val="tx1"/>
              </a:solidFill>
              <a:effectLst/>
              <a:latin typeface="+mn-lt"/>
              <a:ea typeface="+mn-ea"/>
              <a:cs typeface="+mn-cs"/>
            </a:rPr>
            <a:t>千円増の</a:t>
          </a:r>
          <a:r>
            <a:rPr lang="en-US" altLang="ja-JP" sz="1100" b="0" i="0" baseline="0">
              <a:solidFill>
                <a:schemeClr val="tx1"/>
              </a:solidFill>
              <a:effectLst/>
              <a:latin typeface="+mn-lt"/>
              <a:ea typeface="+mn-ea"/>
              <a:cs typeface="+mn-cs"/>
            </a:rPr>
            <a:t>436,794</a:t>
          </a:r>
          <a:r>
            <a:rPr lang="ja-JP" altLang="ja-JP" sz="1100" b="0" i="0" baseline="0">
              <a:solidFill>
                <a:schemeClr val="tx1"/>
              </a:solidFill>
              <a:effectLst/>
              <a:latin typeface="+mn-lt"/>
              <a:ea typeface="+mn-ea"/>
              <a:cs typeface="+mn-cs"/>
            </a:rPr>
            <a:t>千円となった。</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維持修繕費については、</a:t>
          </a:r>
          <a:r>
            <a:rPr lang="ja-JP" altLang="en-US" sz="1100" b="0" i="0" baseline="0">
              <a:solidFill>
                <a:schemeClr val="tx1"/>
              </a:solidFill>
              <a:effectLst/>
              <a:latin typeface="+mn-lt"/>
              <a:ea typeface="+mn-ea"/>
              <a:cs typeface="+mn-cs"/>
            </a:rPr>
            <a:t>道路維持や</a:t>
          </a:r>
          <a:r>
            <a:rPr lang="ja-JP" altLang="ja-JP" sz="1100" b="0" i="0" baseline="0">
              <a:solidFill>
                <a:schemeClr val="tx1"/>
              </a:solidFill>
              <a:effectLst/>
              <a:latin typeface="+mn-lt"/>
              <a:ea typeface="+mn-ea"/>
              <a:cs typeface="+mn-cs"/>
            </a:rPr>
            <a:t>除排雪経費</a:t>
          </a:r>
          <a:r>
            <a:rPr lang="ja-JP" altLang="en-US" sz="1100" b="0" i="0" baseline="0">
              <a:solidFill>
                <a:schemeClr val="tx1"/>
              </a:solidFill>
              <a:effectLst/>
              <a:latin typeface="+mn-lt"/>
              <a:ea typeface="+mn-ea"/>
              <a:cs typeface="+mn-cs"/>
            </a:rPr>
            <a:t>に係る</a:t>
          </a:r>
          <a:r>
            <a:rPr lang="ja-JP" altLang="ja-JP" sz="1100" b="0" i="0" baseline="0">
              <a:solidFill>
                <a:schemeClr val="tx1"/>
              </a:solidFill>
              <a:effectLst/>
              <a:latin typeface="+mn-lt"/>
              <a:ea typeface="+mn-ea"/>
              <a:cs typeface="+mn-cs"/>
            </a:rPr>
            <a:t>決算額が</a:t>
          </a:r>
          <a:r>
            <a:rPr lang="en-US" altLang="ja-JP" sz="1100" b="0" i="0" baseline="0">
              <a:solidFill>
                <a:schemeClr val="tx1"/>
              </a:solidFill>
              <a:effectLst/>
              <a:latin typeface="+mn-lt"/>
              <a:ea typeface="+mn-ea"/>
              <a:cs typeface="+mn-cs"/>
            </a:rPr>
            <a:t>7,730</a:t>
          </a:r>
          <a:r>
            <a:rPr lang="ja-JP" altLang="en-US" sz="1100" b="0" i="0" baseline="0">
              <a:solidFill>
                <a:schemeClr val="tx1"/>
              </a:solidFill>
              <a:effectLst/>
              <a:latin typeface="+mn-lt"/>
              <a:ea typeface="+mn-ea"/>
              <a:cs typeface="+mn-cs"/>
            </a:rPr>
            <a:t>千円</a:t>
          </a:r>
          <a:r>
            <a:rPr lang="ja-JP" altLang="ja-JP" sz="1100" b="0" i="0" baseline="0">
              <a:solidFill>
                <a:schemeClr val="tx1"/>
              </a:solidFill>
              <a:effectLst/>
              <a:latin typeface="+mn-lt"/>
              <a:ea typeface="+mn-ea"/>
              <a:cs typeface="+mn-cs"/>
            </a:rPr>
            <a:t>増加したこと</a:t>
          </a:r>
          <a:r>
            <a:rPr lang="ja-JP" altLang="en-US" sz="1100" b="0" i="0" baseline="0">
              <a:solidFill>
                <a:schemeClr val="tx1"/>
              </a:solidFill>
              <a:effectLst/>
              <a:latin typeface="+mn-lt"/>
              <a:ea typeface="+mn-ea"/>
              <a:cs typeface="+mn-cs"/>
            </a:rPr>
            <a:t>が主な要因となり、</a:t>
          </a: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27</a:t>
          </a:r>
          <a:r>
            <a:rPr lang="ja-JP" altLang="ja-JP" sz="1100" b="0" i="0" baseline="0">
              <a:solidFill>
                <a:schemeClr val="tx1"/>
              </a:solidFill>
              <a:effectLst/>
              <a:latin typeface="+mn-lt"/>
              <a:ea typeface="+mn-ea"/>
              <a:cs typeface="+mn-cs"/>
            </a:rPr>
            <a:t>年度の維持補修費の経常一般支出は</a:t>
          </a:r>
          <a:r>
            <a:rPr lang="en-US" altLang="ja-JP" sz="1100" b="0" i="0" baseline="0">
              <a:solidFill>
                <a:schemeClr val="tx1"/>
              </a:solidFill>
              <a:effectLst/>
              <a:latin typeface="+mn-lt"/>
              <a:ea typeface="+mn-ea"/>
              <a:cs typeface="+mn-cs"/>
            </a:rPr>
            <a:t>57,981</a:t>
          </a:r>
          <a:r>
            <a:rPr lang="ja-JP" altLang="ja-JP" sz="1100" b="0" i="0" baseline="0">
              <a:solidFill>
                <a:schemeClr val="tx1"/>
              </a:solidFill>
              <a:effectLst/>
              <a:latin typeface="+mn-lt"/>
              <a:ea typeface="+mn-ea"/>
              <a:cs typeface="+mn-cs"/>
            </a:rPr>
            <a:t>千円と平成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年度と</a:t>
          </a:r>
          <a:r>
            <a:rPr lang="ja-JP" altLang="en-US" sz="1100" b="0" i="0" baseline="0">
              <a:solidFill>
                <a:schemeClr val="tx1"/>
              </a:solidFill>
              <a:effectLst/>
              <a:latin typeface="+mn-lt"/>
              <a:ea typeface="+mn-ea"/>
              <a:cs typeface="+mn-cs"/>
            </a:rPr>
            <a:t>比較</a:t>
          </a:r>
          <a:r>
            <a:rPr lang="ja-JP" altLang="ja-JP" sz="1100" b="0" i="0" baseline="0">
              <a:solidFill>
                <a:schemeClr val="tx1"/>
              </a:solidFill>
              <a:effectLst/>
              <a:latin typeface="+mn-lt"/>
              <a:ea typeface="+mn-ea"/>
              <a:cs typeface="+mn-cs"/>
            </a:rPr>
            <a:t>し</a:t>
          </a:r>
          <a:r>
            <a:rPr lang="en-US" altLang="ja-JP" sz="1100" b="0" i="0" baseline="0">
              <a:solidFill>
                <a:schemeClr val="tx1"/>
              </a:solidFill>
              <a:effectLst/>
              <a:latin typeface="+mn-lt"/>
              <a:ea typeface="+mn-ea"/>
              <a:cs typeface="+mn-cs"/>
            </a:rPr>
            <a:t>,582</a:t>
          </a:r>
          <a:r>
            <a:rPr lang="ja-JP" altLang="ja-JP" sz="1100" b="0" i="0" baseline="0">
              <a:solidFill>
                <a:schemeClr val="tx1"/>
              </a:solidFill>
              <a:effectLst/>
              <a:latin typeface="+mn-lt"/>
              <a:ea typeface="+mn-ea"/>
              <a:cs typeface="+mn-cs"/>
            </a:rPr>
            <a:t>千円の増となった。</a:t>
          </a:r>
          <a:endParaRPr lang="ja-JP" altLang="ja-JP" sz="1400">
            <a:solidFill>
              <a:schemeClr val="tx1"/>
            </a:solidFill>
            <a:effectLst/>
          </a:endParaRPr>
        </a:p>
        <a:p>
          <a:r>
            <a:rPr lang="ja-JP" altLang="ja-JP" sz="1100">
              <a:solidFill>
                <a:schemeClr val="tx1"/>
              </a:solidFill>
              <a:effectLst/>
              <a:latin typeface="+mn-lt"/>
              <a:ea typeface="+mn-ea"/>
              <a:cs typeface="+mn-cs"/>
            </a:rPr>
            <a:t>公債費は平成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年度経常一般支出額</a:t>
          </a:r>
          <a:r>
            <a:rPr lang="ja-JP" altLang="en-US" sz="1100">
              <a:solidFill>
                <a:schemeClr val="tx1"/>
              </a:solidFill>
              <a:effectLst/>
              <a:latin typeface="+mn-lt"/>
              <a:ea typeface="+mn-ea"/>
              <a:cs typeface="+mn-cs"/>
            </a:rPr>
            <a:t>の</a:t>
          </a:r>
          <a:r>
            <a:rPr lang="en-US" altLang="ja-JP" sz="1100">
              <a:solidFill>
                <a:schemeClr val="tx1"/>
              </a:solidFill>
              <a:effectLst/>
              <a:latin typeface="+mn-lt"/>
              <a:ea typeface="+mn-ea"/>
              <a:cs typeface="+mn-cs"/>
            </a:rPr>
            <a:t>331,759</a:t>
          </a:r>
          <a:r>
            <a:rPr lang="ja-JP" altLang="ja-JP" sz="1100">
              <a:solidFill>
                <a:schemeClr val="tx1"/>
              </a:solidFill>
              <a:effectLst/>
              <a:latin typeface="+mn-lt"/>
              <a:ea typeface="+mn-ea"/>
              <a:cs typeface="+mn-cs"/>
            </a:rPr>
            <a:t>千円から増加し</a:t>
          </a:r>
          <a:r>
            <a:rPr lang="en-US" altLang="ja-JP" sz="1100">
              <a:solidFill>
                <a:schemeClr val="tx1"/>
              </a:solidFill>
              <a:effectLst/>
              <a:latin typeface="+mn-lt"/>
              <a:ea typeface="+mn-ea"/>
              <a:cs typeface="+mn-cs"/>
            </a:rPr>
            <a:t>336,254</a:t>
          </a:r>
          <a:r>
            <a:rPr lang="ja-JP" altLang="ja-JP" sz="1100">
              <a:solidFill>
                <a:schemeClr val="tx1"/>
              </a:solidFill>
              <a:effectLst/>
              <a:latin typeface="+mn-lt"/>
              <a:ea typeface="+mn-ea"/>
              <a:cs typeface="+mn-cs"/>
            </a:rPr>
            <a:t>千円となった。</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130387</xdr:rowOff>
    </xdr:from>
    <xdr:to>
      <xdr:col>7</xdr:col>
      <xdr:colOff>152400</xdr:colOff>
      <xdr:row>63</xdr:row>
      <xdr:rowOff>150495</xdr:rowOff>
    </xdr:to>
    <xdr:cxnSp macro="">
      <xdr:nvCxnSpPr>
        <xdr:cNvPr id="132" name="直線コネクタ 131"/>
        <xdr:cNvCxnSpPr/>
      </xdr:nvCxnSpPr>
      <xdr:spPr>
        <a:xfrm flipV="1">
          <a:off x="4114800" y="1093173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45931</xdr:rowOff>
    </xdr:from>
    <xdr:to>
      <xdr:col>6</xdr:col>
      <xdr:colOff>0</xdr:colOff>
      <xdr:row>63</xdr:row>
      <xdr:rowOff>150495</xdr:rowOff>
    </xdr:to>
    <xdr:cxnSp macro="">
      <xdr:nvCxnSpPr>
        <xdr:cNvPr id="135" name="直線コネクタ 134"/>
        <xdr:cNvCxnSpPr/>
      </xdr:nvCxnSpPr>
      <xdr:spPr>
        <a:xfrm>
          <a:off x="3225800" y="10847281"/>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163423</xdr:rowOff>
    </xdr:from>
    <xdr:ext cx="736600" cy="259045"/>
    <xdr:sp macro="" textlink="">
      <xdr:nvSpPr>
        <xdr:cNvPr id="137" name="テキスト ボックス 136"/>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45931</xdr:rowOff>
    </xdr:from>
    <xdr:to>
      <xdr:col>4</xdr:col>
      <xdr:colOff>482600</xdr:colOff>
      <xdr:row>63</xdr:row>
      <xdr:rowOff>74083</xdr:rowOff>
    </xdr:to>
    <xdr:cxnSp macro="">
      <xdr:nvCxnSpPr>
        <xdr:cNvPr id="138" name="直線コネクタ 137"/>
        <xdr:cNvCxnSpPr/>
      </xdr:nvCxnSpPr>
      <xdr:spPr>
        <a:xfrm flipV="1">
          <a:off x="2336800" y="1084728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40" name="テキスト ボックス 139"/>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63</xdr:row>
      <xdr:rowOff>162560</xdr:rowOff>
    </xdr:to>
    <xdr:cxnSp macro="">
      <xdr:nvCxnSpPr>
        <xdr:cNvPr id="141" name="直線コネクタ 140"/>
        <xdr:cNvCxnSpPr/>
      </xdr:nvCxnSpPr>
      <xdr:spPr>
        <a:xfrm flipV="1">
          <a:off x="1447800" y="108754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45" name="テキスト ボックス 144"/>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51" name="円/楕円 150"/>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51664</xdr:rowOff>
    </xdr:from>
    <xdr:ext cx="762000" cy="259045"/>
    <xdr:sp macro="" textlink="">
      <xdr:nvSpPr>
        <xdr:cNvPr id="152"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99695</xdr:rowOff>
    </xdr:from>
    <xdr:to>
      <xdr:col>6</xdr:col>
      <xdr:colOff>50800</xdr:colOff>
      <xdr:row>64</xdr:row>
      <xdr:rowOff>29845</xdr:rowOff>
    </xdr:to>
    <xdr:sp macro="" textlink="">
      <xdr:nvSpPr>
        <xdr:cNvPr id="153" name="円/楕円 152"/>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40022</xdr:rowOff>
    </xdr:from>
    <xdr:ext cx="736600" cy="259045"/>
    <xdr:sp macro="" textlink="">
      <xdr:nvSpPr>
        <xdr:cNvPr id="154" name="テキスト ボックス 153"/>
        <xdr:cNvSpPr txBox="1"/>
      </xdr:nvSpPr>
      <xdr:spPr>
        <a:xfrm>
          <a:off x="3733800" y="1066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166581</xdr:rowOff>
    </xdr:from>
    <xdr:to>
      <xdr:col>4</xdr:col>
      <xdr:colOff>533400</xdr:colOff>
      <xdr:row>63</xdr:row>
      <xdr:rowOff>96731</xdr:rowOff>
    </xdr:to>
    <xdr:sp macro="" textlink="">
      <xdr:nvSpPr>
        <xdr:cNvPr id="155" name="円/楕円 154"/>
        <xdr:cNvSpPr/>
      </xdr:nvSpPr>
      <xdr:spPr>
        <a:xfrm>
          <a:off x="3175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106908</xdr:rowOff>
    </xdr:from>
    <xdr:ext cx="762000" cy="259045"/>
    <xdr:sp macro="" textlink="">
      <xdr:nvSpPr>
        <xdr:cNvPr id="156" name="テキスト ボックス 155"/>
        <xdr:cNvSpPr txBox="1"/>
      </xdr:nvSpPr>
      <xdr:spPr>
        <a:xfrm>
          <a:off x="2844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23283</xdr:rowOff>
    </xdr:from>
    <xdr:to>
      <xdr:col>3</xdr:col>
      <xdr:colOff>330200</xdr:colOff>
      <xdr:row>63</xdr:row>
      <xdr:rowOff>124883</xdr:rowOff>
    </xdr:to>
    <xdr:sp macro="" textlink="">
      <xdr:nvSpPr>
        <xdr:cNvPr id="157" name="円/楕円 156"/>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135060</xdr:rowOff>
    </xdr:from>
    <xdr:ext cx="762000" cy="259045"/>
    <xdr:sp macro="" textlink="">
      <xdr:nvSpPr>
        <xdr:cNvPr id="158" name="テキスト ボックス 157"/>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9" name="円/楕円 158"/>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60" name="テキスト ボックス 159"/>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[165,942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148,075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tx1"/>
              </a:solidFill>
              <a:effectLst/>
              <a:latin typeface="+mn-lt"/>
              <a:ea typeface="+mn-ea"/>
              <a:cs typeface="+mn-cs"/>
            </a:rPr>
            <a:t>H26.3.31</a:t>
          </a:r>
          <a:r>
            <a:rPr lang="ja-JP" altLang="ja-JP" sz="1100" b="0" i="0" baseline="0">
              <a:solidFill>
                <a:schemeClr val="tx1"/>
              </a:solidFill>
              <a:effectLst/>
              <a:latin typeface="+mn-lt"/>
              <a:ea typeface="+mn-ea"/>
              <a:cs typeface="+mn-cs"/>
            </a:rPr>
            <a:t>現在人口</a:t>
          </a:r>
          <a:r>
            <a:rPr lang="en-US" altLang="ja-JP" sz="1100" b="0" i="0" baseline="0">
              <a:solidFill>
                <a:schemeClr val="tx1"/>
              </a:solidFill>
              <a:effectLst/>
              <a:latin typeface="+mn-lt"/>
              <a:ea typeface="+mn-ea"/>
              <a:cs typeface="+mn-cs"/>
            </a:rPr>
            <a:t>8,542</a:t>
          </a:r>
          <a:r>
            <a:rPr lang="ja-JP" altLang="ja-JP" sz="1100" b="0" i="0" baseline="0">
              <a:solidFill>
                <a:schemeClr val="tx1"/>
              </a:solidFill>
              <a:effectLst/>
              <a:latin typeface="+mn-lt"/>
              <a:ea typeface="+mn-ea"/>
              <a:cs typeface="+mn-cs"/>
            </a:rPr>
            <a:t>人、</a:t>
          </a:r>
          <a:r>
            <a:rPr lang="en-US" altLang="ja-JP" sz="1100" b="0" i="0" baseline="0">
              <a:solidFill>
                <a:schemeClr val="tx1"/>
              </a:solidFill>
              <a:effectLst/>
              <a:latin typeface="+mn-lt"/>
              <a:ea typeface="+mn-ea"/>
              <a:cs typeface="+mn-cs"/>
            </a:rPr>
            <a:t>H27.3.31</a:t>
          </a:r>
          <a:r>
            <a:rPr lang="ja-JP" altLang="ja-JP" sz="1100" b="0" i="0" baseline="0">
              <a:solidFill>
                <a:schemeClr val="tx1"/>
              </a:solidFill>
              <a:effectLst/>
              <a:latin typeface="+mn-lt"/>
              <a:ea typeface="+mn-ea"/>
              <a:cs typeface="+mn-cs"/>
            </a:rPr>
            <a:t>現在人口</a:t>
          </a:r>
          <a:r>
            <a:rPr lang="en-US" altLang="ja-JP" sz="1100" b="0" i="0" baseline="0">
              <a:solidFill>
                <a:schemeClr val="tx1"/>
              </a:solidFill>
              <a:effectLst/>
              <a:latin typeface="+mn-lt"/>
              <a:ea typeface="+mn-ea"/>
              <a:cs typeface="+mn-cs"/>
            </a:rPr>
            <a:t>8,467</a:t>
          </a:r>
          <a:r>
            <a:rPr lang="ja-JP" altLang="ja-JP" sz="1100" b="0" i="0" baseline="0">
              <a:solidFill>
                <a:schemeClr val="tx1"/>
              </a:solidFill>
              <a:effectLst/>
              <a:latin typeface="+mn-lt"/>
              <a:ea typeface="+mn-ea"/>
              <a:cs typeface="+mn-cs"/>
            </a:rPr>
            <a:t>人</a:t>
          </a:r>
          <a:r>
            <a:rPr lang="ja-JP" altLang="en-US" sz="1100" b="0" i="0" baseline="0">
              <a:solidFill>
                <a:schemeClr val="tx1"/>
              </a:solidFill>
              <a:effectLst/>
              <a:latin typeface="+mn-lt"/>
              <a:ea typeface="+mn-ea"/>
              <a:cs typeface="+mn-cs"/>
            </a:rPr>
            <a:t>と</a:t>
          </a:r>
          <a:r>
            <a:rPr lang="ja-JP" altLang="ja-JP" sz="1100" b="0" i="0" baseline="0">
              <a:solidFill>
                <a:schemeClr val="tx1"/>
              </a:solidFill>
              <a:effectLst/>
              <a:latin typeface="+mn-lt"/>
              <a:ea typeface="+mn-ea"/>
              <a:cs typeface="+mn-cs"/>
            </a:rPr>
            <a:t>前年度から</a:t>
          </a:r>
          <a:r>
            <a:rPr lang="en-US" altLang="ja-JP" sz="1100" b="0" i="0" baseline="0">
              <a:solidFill>
                <a:schemeClr val="tx1"/>
              </a:solidFill>
              <a:effectLst/>
              <a:latin typeface="+mn-lt"/>
              <a:ea typeface="+mn-ea"/>
              <a:cs typeface="+mn-cs"/>
            </a:rPr>
            <a:t>0.9%</a:t>
          </a:r>
          <a:r>
            <a:rPr lang="ja-JP" altLang="ja-JP" sz="1100" b="0" i="0" baseline="0">
              <a:solidFill>
                <a:schemeClr val="tx1"/>
              </a:solidFill>
              <a:effectLst/>
              <a:latin typeface="+mn-lt"/>
              <a:ea typeface="+mn-ea"/>
              <a:cs typeface="+mn-cs"/>
            </a:rPr>
            <a:t>減少しており、人口減が加速している。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人件費は平成</a:t>
          </a:r>
          <a:r>
            <a:rPr lang="en-US" altLang="ja-JP" sz="1100" b="0" i="0" baseline="0">
              <a:solidFill>
                <a:schemeClr val="tx1"/>
              </a:solidFill>
              <a:effectLst/>
              <a:latin typeface="+mn-lt"/>
              <a:ea typeface="+mn-ea"/>
              <a:cs typeface="+mn-cs"/>
            </a:rPr>
            <a:t>25</a:t>
          </a:r>
          <a:r>
            <a:rPr lang="ja-JP" altLang="ja-JP" sz="1100" b="0" i="0" baseline="0">
              <a:solidFill>
                <a:schemeClr val="tx1"/>
              </a:solidFill>
              <a:effectLst/>
              <a:latin typeface="+mn-lt"/>
              <a:ea typeface="+mn-ea"/>
              <a:cs typeface="+mn-cs"/>
            </a:rPr>
            <a:t>年度</a:t>
          </a:r>
          <a:r>
            <a:rPr lang="en-US" altLang="ja-JP" sz="1100" b="0" i="0" baseline="0">
              <a:solidFill>
                <a:schemeClr val="tx1"/>
              </a:solidFill>
              <a:effectLst/>
              <a:latin typeface="+mn-lt"/>
              <a:ea typeface="+mn-ea"/>
              <a:cs typeface="+mn-cs"/>
            </a:rPr>
            <a:t>602,862</a:t>
          </a:r>
          <a:r>
            <a:rPr lang="ja-JP" altLang="ja-JP" sz="1100" b="0" i="0" baseline="0">
              <a:solidFill>
                <a:schemeClr val="tx1"/>
              </a:solidFill>
              <a:effectLst/>
              <a:latin typeface="+mn-lt"/>
              <a:ea typeface="+mn-ea"/>
              <a:cs typeface="+mn-cs"/>
            </a:rPr>
            <a:t>千円</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a:t>
          </a:r>
          <a:r>
            <a:rPr lang="en-US" altLang="ja-JP" sz="1100" b="0" i="0" baseline="0">
              <a:solidFill>
                <a:schemeClr val="tx1"/>
              </a:solidFill>
              <a:effectLst/>
              <a:latin typeface="+mn-lt"/>
              <a:ea typeface="+mn-ea"/>
              <a:cs typeface="+mn-cs"/>
            </a:rPr>
            <a:t>620,310</a:t>
          </a:r>
          <a:r>
            <a:rPr lang="ja-JP" altLang="ja-JP" sz="1100" b="0" i="0" baseline="0">
              <a:solidFill>
                <a:schemeClr val="tx1"/>
              </a:solidFill>
              <a:effectLst/>
              <a:latin typeface="+mn-lt"/>
              <a:ea typeface="+mn-ea"/>
              <a:cs typeface="+mn-cs"/>
            </a:rPr>
            <a:t>千円と</a:t>
          </a:r>
          <a:r>
            <a:rPr lang="ja-JP" altLang="en-US" sz="1100" b="0" i="0" baseline="0">
              <a:solidFill>
                <a:schemeClr val="tx1"/>
              </a:solidFill>
              <a:effectLst/>
              <a:latin typeface="+mn-lt"/>
              <a:ea typeface="+mn-ea"/>
              <a:cs typeface="+mn-cs"/>
            </a:rPr>
            <a:t>増加傾向にあったが、平成</a:t>
          </a:r>
          <a:r>
            <a:rPr lang="en-US" altLang="ja-JP" sz="1100" b="0" i="0" baseline="0">
              <a:solidFill>
                <a:schemeClr val="tx1"/>
              </a:solidFill>
              <a:effectLst/>
              <a:latin typeface="+mn-lt"/>
              <a:ea typeface="+mn-ea"/>
              <a:cs typeface="+mn-cs"/>
            </a:rPr>
            <a:t>26</a:t>
          </a:r>
          <a:r>
            <a:rPr lang="ja-JP" altLang="en-US" sz="1100" b="0" i="0" baseline="0">
              <a:solidFill>
                <a:schemeClr val="tx1"/>
              </a:solidFill>
              <a:effectLst/>
              <a:latin typeface="+mn-lt"/>
              <a:ea typeface="+mn-ea"/>
              <a:cs typeface="+mn-cs"/>
            </a:rPr>
            <a:t>年度末退職者数の影響で平成</a:t>
          </a:r>
          <a:r>
            <a:rPr lang="en-US" altLang="ja-JP" sz="1100" b="0" i="0" baseline="0">
              <a:solidFill>
                <a:schemeClr val="tx1"/>
              </a:solidFill>
              <a:effectLst/>
              <a:latin typeface="+mn-lt"/>
              <a:ea typeface="+mn-ea"/>
              <a:cs typeface="+mn-cs"/>
            </a:rPr>
            <a:t>27</a:t>
          </a:r>
          <a:r>
            <a:rPr lang="ja-JP" altLang="en-US" sz="1100" b="0" i="0" baseline="0">
              <a:solidFill>
                <a:schemeClr val="tx1"/>
              </a:solidFill>
              <a:effectLst/>
              <a:latin typeface="+mn-lt"/>
              <a:ea typeface="+mn-ea"/>
              <a:cs typeface="+mn-cs"/>
            </a:rPr>
            <a:t>年度は</a:t>
          </a:r>
          <a:r>
            <a:rPr lang="en-US" altLang="ja-JP" sz="1100" b="0" i="0" baseline="0">
              <a:solidFill>
                <a:schemeClr val="tx1"/>
              </a:solidFill>
              <a:effectLst/>
              <a:latin typeface="+mn-lt"/>
              <a:ea typeface="+mn-ea"/>
              <a:cs typeface="+mn-cs"/>
            </a:rPr>
            <a:t>577,156</a:t>
          </a:r>
          <a:r>
            <a:rPr lang="ja-JP" altLang="en-US" sz="1100" b="0" i="0" baseline="0">
              <a:solidFill>
                <a:schemeClr val="tx1"/>
              </a:solidFill>
              <a:effectLst/>
              <a:latin typeface="+mn-lt"/>
              <a:ea typeface="+mn-ea"/>
              <a:cs typeface="+mn-cs"/>
            </a:rPr>
            <a:t>千円と減少した。</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物件費は</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ふるさと納税にかかる支出</a:t>
          </a:r>
          <a:r>
            <a:rPr lang="ja-JP" altLang="en-US" sz="1100" b="0" i="0" baseline="0">
              <a:solidFill>
                <a:schemeClr val="tx1"/>
              </a:solidFill>
              <a:effectLst/>
              <a:latin typeface="+mn-lt"/>
              <a:ea typeface="+mn-ea"/>
              <a:cs typeface="+mn-cs"/>
            </a:rPr>
            <a:t>が</a:t>
          </a:r>
          <a:r>
            <a:rPr lang="ja-JP" altLang="ja-JP" sz="1100" b="0" i="0" baseline="0">
              <a:solidFill>
                <a:schemeClr val="tx1"/>
              </a:solidFill>
              <a:effectLst/>
              <a:latin typeface="+mn-lt"/>
              <a:ea typeface="+mn-ea"/>
              <a:cs typeface="+mn-cs"/>
            </a:rPr>
            <a:t>要因で</a:t>
          </a:r>
          <a:r>
            <a:rPr lang="en-US" altLang="ja-JP" sz="1100" b="0" i="0" baseline="0">
              <a:solidFill>
                <a:schemeClr val="tx1"/>
              </a:solidFill>
              <a:effectLst/>
              <a:latin typeface="+mn-lt"/>
              <a:ea typeface="+mn-ea"/>
              <a:cs typeface="+mn-cs"/>
            </a:rPr>
            <a:t>800,915</a:t>
          </a:r>
          <a:r>
            <a:rPr lang="ja-JP" altLang="ja-JP" sz="1100" b="0" i="0" baseline="0">
              <a:solidFill>
                <a:schemeClr val="tx1"/>
              </a:solidFill>
              <a:effectLst/>
              <a:latin typeface="+mn-lt"/>
              <a:ea typeface="+mn-ea"/>
              <a:cs typeface="+mn-cs"/>
            </a:rPr>
            <a:t>千円</a:t>
          </a:r>
          <a:r>
            <a:rPr lang="ja-JP" altLang="en-US" sz="1100" b="0" i="0" baseline="0">
              <a:solidFill>
                <a:schemeClr val="tx1"/>
              </a:solidFill>
              <a:effectLst/>
              <a:latin typeface="+mn-lt"/>
              <a:ea typeface="+mn-ea"/>
              <a:cs typeface="+mn-cs"/>
            </a:rPr>
            <a:t>となり、</a:t>
          </a: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a:t>
          </a:r>
          <a:r>
            <a:rPr lang="ja-JP" altLang="en-US" sz="1100" b="0" i="0" baseline="0">
              <a:solidFill>
                <a:schemeClr val="tx1"/>
              </a:solidFill>
              <a:effectLst/>
              <a:latin typeface="+mn-lt"/>
              <a:ea typeface="+mn-ea"/>
              <a:cs typeface="+mn-cs"/>
            </a:rPr>
            <a:t>の</a:t>
          </a:r>
          <a:r>
            <a:rPr lang="en-US" altLang="ja-JP" sz="1100" b="0" i="0" baseline="0">
              <a:solidFill>
                <a:schemeClr val="tx1"/>
              </a:solidFill>
              <a:effectLst/>
              <a:latin typeface="+mn-lt"/>
              <a:ea typeface="+mn-ea"/>
              <a:cs typeface="+mn-cs"/>
            </a:rPr>
            <a:t>680,225</a:t>
          </a:r>
          <a:r>
            <a:rPr lang="ja-JP" altLang="ja-JP" sz="1100" b="0" i="0" baseline="0">
              <a:solidFill>
                <a:schemeClr val="tx1"/>
              </a:solidFill>
              <a:effectLst/>
              <a:latin typeface="+mn-lt"/>
              <a:ea typeface="+mn-ea"/>
              <a:cs typeface="+mn-cs"/>
            </a:rPr>
            <a:t>千円と</a:t>
          </a:r>
          <a:r>
            <a:rPr lang="ja-JP" altLang="en-US" sz="1100" b="0" i="0" baseline="0">
              <a:solidFill>
                <a:schemeClr val="tx1"/>
              </a:solidFill>
              <a:effectLst/>
              <a:latin typeface="+mn-lt"/>
              <a:ea typeface="+mn-ea"/>
              <a:cs typeface="+mn-cs"/>
            </a:rPr>
            <a:t>比較し、</a:t>
          </a:r>
          <a:r>
            <a:rPr lang="en-US" altLang="ja-JP" sz="1100" b="0" i="0" baseline="0">
              <a:solidFill>
                <a:schemeClr val="tx1"/>
              </a:solidFill>
              <a:effectLst/>
              <a:latin typeface="+mn-lt"/>
              <a:ea typeface="+mn-ea"/>
              <a:cs typeface="+mn-cs"/>
            </a:rPr>
            <a:t>120,690</a:t>
          </a:r>
          <a:r>
            <a:rPr lang="ja-JP" altLang="en-US" sz="1100" b="0" i="0" baseline="0">
              <a:solidFill>
                <a:schemeClr val="tx1"/>
              </a:solidFill>
              <a:effectLst/>
              <a:latin typeface="+mn-lt"/>
              <a:ea typeface="+mn-ea"/>
              <a:cs typeface="+mn-cs"/>
            </a:rPr>
            <a:t>千円の大幅増となった。</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以上のように、物件費の決算額の増加の影響もあり、指数は前年度と比較し</a:t>
          </a:r>
          <a:r>
            <a:rPr lang="ja-JP" altLang="en-US" sz="1100" b="0" i="0" baseline="0">
              <a:solidFill>
                <a:schemeClr val="tx1"/>
              </a:solidFill>
              <a:effectLst/>
              <a:latin typeface="+mn-lt"/>
              <a:ea typeface="+mn-ea"/>
              <a:cs typeface="+mn-cs"/>
            </a:rPr>
            <a:t>増加</a:t>
          </a:r>
          <a:r>
            <a:rPr lang="ja-JP" altLang="ja-JP" sz="1100" b="0" i="0" baseline="0">
              <a:solidFill>
                <a:schemeClr val="tx1"/>
              </a:solidFill>
              <a:effectLst/>
              <a:latin typeface="+mn-lt"/>
              <a:ea typeface="+mn-ea"/>
              <a:cs typeface="+mn-cs"/>
            </a:rPr>
            <a:t>となった。</a:t>
          </a:r>
          <a:endParaRPr lang="ja-JP" altLang="ja-JP" sz="1400">
            <a:solidFill>
              <a:schemeClr val="tx1"/>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51459</xdr:rowOff>
    </xdr:from>
    <xdr:to>
      <xdr:col>7</xdr:col>
      <xdr:colOff>152400</xdr:colOff>
      <xdr:row>82</xdr:row>
      <xdr:rowOff>75448</xdr:rowOff>
    </xdr:to>
    <xdr:cxnSp macro="">
      <xdr:nvCxnSpPr>
        <xdr:cNvPr id="194" name="直線コネクタ 193"/>
        <xdr:cNvCxnSpPr/>
      </xdr:nvCxnSpPr>
      <xdr:spPr>
        <a:xfrm>
          <a:off x="4114800" y="14110359"/>
          <a:ext cx="838200" cy="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33021</xdr:rowOff>
    </xdr:from>
    <xdr:to>
      <xdr:col>6</xdr:col>
      <xdr:colOff>0</xdr:colOff>
      <xdr:row>82</xdr:row>
      <xdr:rowOff>51459</xdr:rowOff>
    </xdr:to>
    <xdr:cxnSp macro="">
      <xdr:nvCxnSpPr>
        <xdr:cNvPr id="197" name="直線コネクタ 196"/>
        <xdr:cNvCxnSpPr/>
      </xdr:nvCxnSpPr>
      <xdr:spPr>
        <a:xfrm>
          <a:off x="3225800" y="14091921"/>
          <a:ext cx="889000" cy="1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41481</xdr:rowOff>
    </xdr:from>
    <xdr:ext cx="736600" cy="259045"/>
    <xdr:sp macro="" textlink="">
      <xdr:nvSpPr>
        <xdr:cNvPr id="199" name="テキスト ボックス 198"/>
        <xdr:cNvSpPr txBox="1"/>
      </xdr:nvSpPr>
      <xdr:spPr>
        <a:xfrm>
          <a:off x="3733800" y="1427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33021</xdr:rowOff>
    </xdr:from>
    <xdr:to>
      <xdr:col>4</xdr:col>
      <xdr:colOff>482600</xdr:colOff>
      <xdr:row>82</xdr:row>
      <xdr:rowOff>37413</xdr:rowOff>
    </xdr:to>
    <xdr:cxnSp macro="">
      <xdr:nvCxnSpPr>
        <xdr:cNvPr id="200" name="直線コネクタ 199"/>
        <xdr:cNvCxnSpPr/>
      </xdr:nvCxnSpPr>
      <xdr:spPr>
        <a:xfrm flipV="1">
          <a:off x="2336800" y="14091921"/>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7859</xdr:rowOff>
    </xdr:from>
    <xdr:ext cx="762000" cy="259045"/>
    <xdr:sp macro="" textlink="">
      <xdr:nvSpPr>
        <xdr:cNvPr id="202" name="テキスト ボックス 201"/>
        <xdr:cNvSpPr txBox="1"/>
      </xdr:nvSpPr>
      <xdr:spPr>
        <a:xfrm>
          <a:off x="2844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37413</xdr:rowOff>
    </xdr:from>
    <xdr:to>
      <xdr:col>3</xdr:col>
      <xdr:colOff>279400</xdr:colOff>
      <xdr:row>82</xdr:row>
      <xdr:rowOff>41218</xdr:rowOff>
    </xdr:to>
    <xdr:cxnSp macro="">
      <xdr:nvCxnSpPr>
        <xdr:cNvPr id="203" name="直線コネクタ 202"/>
        <xdr:cNvCxnSpPr/>
      </xdr:nvCxnSpPr>
      <xdr:spPr>
        <a:xfrm flipV="1">
          <a:off x="1447800" y="14096313"/>
          <a:ext cx="889000" cy="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5" name="テキスト ボックス 204"/>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xdr:rowOff>
    </xdr:from>
    <xdr:ext cx="762000" cy="259045"/>
    <xdr:sp macro="" textlink="">
      <xdr:nvSpPr>
        <xdr:cNvPr id="207" name="テキスト ボックス 206"/>
        <xdr:cNvSpPr txBox="1"/>
      </xdr:nvSpPr>
      <xdr:spPr>
        <a:xfrm>
          <a:off x="1066800" y="1423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24648</xdr:rowOff>
    </xdr:from>
    <xdr:to>
      <xdr:col>7</xdr:col>
      <xdr:colOff>203200</xdr:colOff>
      <xdr:row>82</xdr:row>
      <xdr:rowOff>126248</xdr:rowOff>
    </xdr:to>
    <xdr:sp macro="" textlink="">
      <xdr:nvSpPr>
        <xdr:cNvPr id="213" name="円/楕円 212"/>
        <xdr:cNvSpPr/>
      </xdr:nvSpPr>
      <xdr:spPr>
        <a:xfrm>
          <a:off x="4902200" y="140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117375</xdr:rowOff>
    </xdr:from>
    <xdr:ext cx="762000" cy="259045"/>
    <xdr:sp macro="" textlink="">
      <xdr:nvSpPr>
        <xdr:cNvPr id="214" name="人件費・物件費等の状況該当値テキスト"/>
        <xdr:cNvSpPr txBox="1"/>
      </xdr:nvSpPr>
      <xdr:spPr>
        <a:xfrm>
          <a:off x="5041900" y="1400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165,942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659</xdr:rowOff>
    </xdr:from>
    <xdr:to>
      <xdr:col>6</xdr:col>
      <xdr:colOff>50800</xdr:colOff>
      <xdr:row>82</xdr:row>
      <xdr:rowOff>102259</xdr:rowOff>
    </xdr:to>
    <xdr:sp macro="" textlink="">
      <xdr:nvSpPr>
        <xdr:cNvPr id="215" name="円/楕円 214"/>
        <xdr:cNvSpPr/>
      </xdr:nvSpPr>
      <xdr:spPr>
        <a:xfrm>
          <a:off x="4064000" y="1405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112436</xdr:rowOff>
    </xdr:from>
    <xdr:ext cx="736600" cy="259045"/>
    <xdr:sp macro="" textlink="">
      <xdr:nvSpPr>
        <xdr:cNvPr id="216" name="テキスト ボックス 215"/>
        <xdr:cNvSpPr txBox="1"/>
      </xdr:nvSpPr>
      <xdr:spPr>
        <a:xfrm>
          <a:off x="3733800" y="13828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154,012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153671</xdr:rowOff>
    </xdr:from>
    <xdr:to>
      <xdr:col>4</xdr:col>
      <xdr:colOff>533400</xdr:colOff>
      <xdr:row>82</xdr:row>
      <xdr:rowOff>83821</xdr:rowOff>
    </xdr:to>
    <xdr:sp macro="" textlink="">
      <xdr:nvSpPr>
        <xdr:cNvPr id="217" name="円/楕円 216"/>
        <xdr:cNvSpPr/>
      </xdr:nvSpPr>
      <xdr:spPr>
        <a:xfrm>
          <a:off x="3175000" y="140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93998</xdr:rowOff>
    </xdr:from>
    <xdr:ext cx="762000" cy="259045"/>
    <xdr:sp macro="" textlink="">
      <xdr:nvSpPr>
        <xdr:cNvPr id="218" name="テキスト ボックス 217"/>
        <xdr:cNvSpPr txBox="1"/>
      </xdr:nvSpPr>
      <xdr:spPr>
        <a:xfrm>
          <a:off x="2844800" y="1380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144,843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158063</xdr:rowOff>
    </xdr:from>
    <xdr:to>
      <xdr:col>3</xdr:col>
      <xdr:colOff>330200</xdr:colOff>
      <xdr:row>82</xdr:row>
      <xdr:rowOff>88213</xdr:rowOff>
    </xdr:to>
    <xdr:sp macro="" textlink="">
      <xdr:nvSpPr>
        <xdr:cNvPr id="219" name="円/楕円 218"/>
        <xdr:cNvSpPr/>
      </xdr:nvSpPr>
      <xdr:spPr>
        <a:xfrm>
          <a:off x="2286000" y="140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98390</xdr:rowOff>
    </xdr:from>
    <xdr:ext cx="762000" cy="259045"/>
    <xdr:sp macro="" textlink="">
      <xdr:nvSpPr>
        <xdr:cNvPr id="220" name="テキスト ボックス 219"/>
        <xdr:cNvSpPr txBox="1"/>
      </xdr:nvSpPr>
      <xdr:spPr>
        <a:xfrm>
          <a:off x="1955800" y="138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161868</xdr:rowOff>
    </xdr:from>
    <xdr:to>
      <xdr:col>2</xdr:col>
      <xdr:colOff>127000</xdr:colOff>
      <xdr:row>82</xdr:row>
      <xdr:rowOff>92018</xdr:rowOff>
    </xdr:to>
    <xdr:sp macro="" textlink="">
      <xdr:nvSpPr>
        <xdr:cNvPr id="221" name="円/楕円 220"/>
        <xdr:cNvSpPr/>
      </xdr:nvSpPr>
      <xdr:spPr>
        <a:xfrm>
          <a:off x="1397000" y="1404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102195</xdr:rowOff>
    </xdr:from>
    <xdr:ext cx="762000" cy="259045"/>
    <xdr:sp macro="" textlink="">
      <xdr:nvSpPr>
        <xdr:cNvPr id="222" name="テキスト ボックス 221"/>
        <xdr:cNvSpPr txBox="1"/>
      </xdr:nvSpPr>
      <xdr:spPr>
        <a:xfrm>
          <a:off x="1066800" y="1381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年度末退職者</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名、平成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年度新規職員採用</a:t>
          </a:r>
          <a:r>
            <a:rPr lang="en-US" altLang="ja-JP" sz="1100">
              <a:solidFill>
                <a:schemeClr val="tx1"/>
              </a:solidFill>
              <a:effectLst/>
              <a:latin typeface="+mn-lt"/>
              <a:ea typeface="+mn-ea"/>
              <a:cs typeface="+mn-cs"/>
            </a:rPr>
            <a:t>8</a:t>
          </a:r>
          <a:r>
            <a:rPr lang="ja-JP" altLang="ja-JP" sz="1100">
              <a:solidFill>
                <a:schemeClr val="tx1"/>
              </a:solidFill>
              <a:effectLst/>
              <a:latin typeface="+mn-lt"/>
              <a:ea typeface="+mn-ea"/>
              <a:cs typeface="+mn-cs"/>
            </a:rPr>
            <a:t>名で職員数が平成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年度と比較し</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名</a:t>
          </a:r>
          <a:r>
            <a:rPr lang="ja-JP" altLang="en-US" sz="1100">
              <a:solidFill>
                <a:schemeClr val="tx1"/>
              </a:solidFill>
              <a:effectLst/>
              <a:latin typeface="+mn-lt"/>
              <a:ea typeface="+mn-ea"/>
              <a:cs typeface="+mn-cs"/>
            </a:rPr>
            <a:t>減少</a:t>
          </a:r>
          <a:r>
            <a:rPr lang="ja-JP" altLang="ja-JP" sz="1100">
              <a:solidFill>
                <a:schemeClr val="tx1"/>
              </a:solidFill>
              <a:effectLst/>
              <a:latin typeface="+mn-lt"/>
              <a:ea typeface="+mn-ea"/>
              <a:cs typeface="+mn-cs"/>
            </a:rPr>
            <a:t>した</a:t>
          </a:r>
          <a:r>
            <a:rPr lang="ja-JP" altLang="en-US" sz="1100">
              <a:solidFill>
                <a:schemeClr val="tx1"/>
              </a:solidFill>
              <a:effectLst/>
              <a:latin typeface="+mn-lt"/>
              <a:ea typeface="+mn-ea"/>
              <a:cs typeface="+mn-cs"/>
            </a:rPr>
            <a:t>が、</a:t>
          </a:r>
          <a:r>
            <a:rPr lang="ja-JP" altLang="ja-JP" sz="1100">
              <a:solidFill>
                <a:schemeClr val="tx1"/>
              </a:solidFill>
              <a:effectLst/>
              <a:latin typeface="+mn-lt"/>
              <a:ea typeface="+mn-ea"/>
              <a:cs typeface="+mn-cs"/>
            </a:rPr>
            <a:t>職員全体の昇給も影響し</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指数は</a:t>
          </a:r>
          <a:r>
            <a:rPr lang="ja-JP" altLang="en-US" sz="1100">
              <a:solidFill>
                <a:schemeClr val="tx1"/>
              </a:solidFill>
              <a:effectLst/>
              <a:latin typeface="+mn-lt"/>
              <a:ea typeface="+mn-ea"/>
              <a:cs typeface="+mn-cs"/>
            </a:rPr>
            <a:t>ほぼ横ばい</a:t>
          </a:r>
          <a:r>
            <a:rPr lang="ja-JP" altLang="ja-JP" sz="1100">
              <a:solidFill>
                <a:schemeClr val="tx1"/>
              </a:solidFill>
              <a:effectLst/>
              <a:latin typeface="+mn-lt"/>
              <a:ea typeface="+mn-ea"/>
              <a:cs typeface="+mn-cs"/>
            </a:rPr>
            <a:t>となった。</a:t>
          </a:r>
          <a:endParaRPr lang="ja-JP" altLang="ja-JP" sz="1400">
            <a:solidFill>
              <a:schemeClr val="tx1"/>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18204</xdr:rowOff>
    </xdr:from>
    <xdr:to>
      <xdr:col>24</xdr:col>
      <xdr:colOff>558800</xdr:colOff>
      <xdr:row>84</xdr:row>
      <xdr:rowOff>26246</xdr:rowOff>
    </xdr:to>
    <xdr:cxnSp macro="">
      <xdr:nvCxnSpPr>
        <xdr:cNvPr id="256" name="直線コネクタ 255"/>
        <xdr:cNvCxnSpPr/>
      </xdr:nvCxnSpPr>
      <xdr:spPr>
        <a:xfrm>
          <a:off x="16179800" y="144200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18204</xdr:rowOff>
    </xdr:from>
    <xdr:to>
      <xdr:col>23</xdr:col>
      <xdr:colOff>406400</xdr:colOff>
      <xdr:row>84</xdr:row>
      <xdr:rowOff>98637</xdr:rowOff>
    </xdr:to>
    <xdr:cxnSp macro="">
      <xdr:nvCxnSpPr>
        <xdr:cNvPr id="259" name="直線コネクタ 258"/>
        <xdr:cNvCxnSpPr/>
      </xdr:nvCxnSpPr>
      <xdr:spPr>
        <a:xfrm flipV="1">
          <a:off x="15290800" y="1442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1" name="テキスト ボックス 260"/>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88</xdr:row>
      <xdr:rowOff>80434</xdr:rowOff>
    </xdr:to>
    <xdr:cxnSp macro="">
      <xdr:nvCxnSpPr>
        <xdr:cNvPr id="262" name="直線コネクタ 261"/>
        <xdr:cNvCxnSpPr/>
      </xdr:nvCxnSpPr>
      <xdr:spPr>
        <a:xfrm flipV="1">
          <a:off x="14401800" y="14500437"/>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139277</xdr:rowOff>
    </xdr:from>
    <xdr:to>
      <xdr:col>21</xdr:col>
      <xdr:colOff>0</xdr:colOff>
      <xdr:row>88</xdr:row>
      <xdr:rowOff>80434</xdr:rowOff>
    </xdr:to>
    <xdr:cxnSp macro="">
      <xdr:nvCxnSpPr>
        <xdr:cNvPr id="265" name="直線コネクタ 264"/>
        <xdr:cNvCxnSpPr/>
      </xdr:nvCxnSpPr>
      <xdr:spPr>
        <a:xfrm>
          <a:off x="13512800" y="1505542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7" name="テキスト ボックス 266"/>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9" name="テキスト ボックス 268"/>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5" name="円/楕円 274"/>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163423</xdr:rowOff>
    </xdr:from>
    <xdr:ext cx="762000" cy="259045"/>
    <xdr:sp macro="" textlink="">
      <xdr:nvSpPr>
        <xdr:cNvPr id="276" name="給与水準   （国との比較）該当値テキスト"/>
        <xdr:cNvSpPr txBox="1"/>
      </xdr:nvSpPr>
      <xdr:spPr>
        <a:xfrm>
          <a:off x="171069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138854</xdr:rowOff>
    </xdr:from>
    <xdr:to>
      <xdr:col>23</xdr:col>
      <xdr:colOff>457200</xdr:colOff>
      <xdr:row>84</xdr:row>
      <xdr:rowOff>69004</xdr:rowOff>
    </xdr:to>
    <xdr:sp macro="" textlink="">
      <xdr:nvSpPr>
        <xdr:cNvPr id="277" name="円/楕円 276"/>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78" name="テキスト ボックス 277"/>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47837</xdr:rowOff>
    </xdr:from>
    <xdr:to>
      <xdr:col>22</xdr:col>
      <xdr:colOff>254000</xdr:colOff>
      <xdr:row>84</xdr:row>
      <xdr:rowOff>149437</xdr:rowOff>
    </xdr:to>
    <xdr:sp macro="" textlink="">
      <xdr:nvSpPr>
        <xdr:cNvPr id="279" name="円/楕円 278"/>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159614</xdr:rowOff>
    </xdr:from>
    <xdr:ext cx="762000" cy="259045"/>
    <xdr:sp macro="" textlink="">
      <xdr:nvSpPr>
        <xdr:cNvPr id="280" name="テキスト ボックス 279"/>
        <xdr:cNvSpPr txBox="1"/>
      </xdr:nvSpPr>
      <xdr:spPr>
        <a:xfrm>
          <a:off x="14909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1" name="円/楕円 280"/>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2" name="テキスト ボックス 281"/>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88477</xdr:rowOff>
    </xdr:from>
    <xdr:to>
      <xdr:col>19</xdr:col>
      <xdr:colOff>533400</xdr:colOff>
      <xdr:row>88</xdr:row>
      <xdr:rowOff>18627</xdr:rowOff>
    </xdr:to>
    <xdr:sp macro="" textlink="">
      <xdr:nvSpPr>
        <xdr:cNvPr id="283" name="円/楕円 282"/>
        <xdr:cNvSpPr/>
      </xdr:nvSpPr>
      <xdr:spPr>
        <a:xfrm>
          <a:off x="13462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28804</xdr:rowOff>
    </xdr:from>
    <xdr:ext cx="762000" cy="259045"/>
    <xdr:sp macro="" textlink="">
      <xdr:nvSpPr>
        <xdr:cNvPr id="284" name="テキスト ボックス 283"/>
        <xdr:cNvSpPr txBox="1"/>
      </xdr:nvSpPr>
      <xdr:spPr>
        <a:xfrm>
          <a:off x="13131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27</a:t>
          </a:r>
          <a:r>
            <a:rPr lang="ja-JP" altLang="ja-JP" sz="1100" b="0" i="0" baseline="0">
              <a:solidFill>
                <a:schemeClr val="tx1"/>
              </a:solidFill>
              <a:effectLst/>
              <a:latin typeface="+mn-lt"/>
              <a:ea typeface="+mn-ea"/>
              <a:cs typeface="+mn-cs"/>
            </a:rPr>
            <a:t>年度退職者が</a:t>
          </a:r>
          <a:r>
            <a:rPr lang="en-US" altLang="ja-JP" sz="1100" b="0" i="0" baseline="0">
              <a:solidFill>
                <a:schemeClr val="tx1"/>
              </a:solidFill>
              <a:effectLst/>
              <a:latin typeface="+mn-lt"/>
              <a:ea typeface="+mn-ea"/>
              <a:cs typeface="+mn-cs"/>
            </a:rPr>
            <a:t>4</a:t>
          </a:r>
          <a:r>
            <a:rPr lang="ja-JP" altLang="ja-JP" sz="1100" b="0" i="0" baseline="0">
              <a:solidFill>
                <a:schemeClr val="tx1"/>
              </a:solidFill>
              <a:effectLst/>
              <a:latin typeface="+mn-lt"/>
              <a:ea typeface="+mn-ea"/>
              <a:cs typeface="+mn-cs"/>
            </a:rPr>
            <a:t>名、平成</a:t>
          </a:r>
          <a:r>
            <a:rPr lang="en-US" altLang="ja-JP" sz="1100" b="0" i="0" baseline="0">
              <a:solidFill>
                <a:schemeClr val="tx1"/>
              </a:solidFill>
              <a:effectLst/>
              <a:latin typeface="+mn-lt"/>
              <a:ea typeface="+mn-ea"/>
              <a:cs typeface="+mn-cs"/>
            </a:rPr>
            <a:t>28</a:t>
          </a:r>
          <a:r>
            <a:rPr lang="ja-JP" altLang="ja-JP" sz="1100" b="0" i="0" baseline="0">
              <a:solidFill>
                <a:schemeClr val="tx1"/>
              </a:solidFill>
              <a:effectLst/>
              <a:latin typeface="+mn-lt"/>
              <a:ea typeface="+mn-ea"/>
              <a:cs typeface="+mn-cs"/>
            </a:rPr>
            <a:t>年度就職者が</a:t>
          </a:r>
          <a:r>
            <a:rPr lang="en-US" altLang="ja-JP" sz="1100" b="0" i="0" baseline="0">
              <a:solidFill>
                <a:schemeClr val="tx1"/>
              </a:solidFill>
              <a:effectLst/>
              <a:latin typeface="+mn-lt"/>
              <a:ea typeface="+mn-ea"/>
              <a:cs typeface="+mn-cs"/>
            </a:rPr>
            <a:t>7</a:t>
          </a:r>
          <a:r>
            <a:rPr lang="ja-JP" altLang="ja-JP" sz="1100" b="0" i="0" baseline="0">
              <a:solidFill>
                <a:schemeClr val="tx1"/>
              </a:solidFill>
              <a:effectLst/>
              <a:latin typeface="+mn-lt"/>
              <a:ea typeface="+mn-ea"/>
              <a:cs typeface="+mn-cs"/>
            </a:rPr>
            <a:t>名、職員数は</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名</a:t>
          </a:r>
          <a:r>
            <a:rPr lang="ja-JP" altLang="en-US" sz="1100" b="0" i="0" baseline="0">
              <a:solidFill>
                <a:schemeClr val="tx1"/>
              </a:solidFill>
              <a:effectLst/>
              <a:latin typeface="+mn-lt"/>
              <a:ea typeface="+mn-ea"/>
              <a:cs typeface="+mn-cs"/>
            </a:rPr>
            <a:t>増</a:t>
          </a:r>
          <a:r>
            <a:rPr lang="ja-JP" altLang="ja-JP" sz="1100" b="0" i="0" baseline="0">
              <a:solidFill>
                <a:schemeClr val="tx1"/>
              </a:solidFill>
              <a:effectLst/>
              <a:latin typeface="+mn-lt"/>
              <a:ea typeface="+mn-ea"/>
              <a:cs typeface="+mn-cs"/>
            </a:rPr>
            <a:t>の</a:t>
          </a:r>
          <a:r>
            <a:rPr lang="en-US" altLang="ja-JP" sz="1100" b="0" i="0" baseline="0">
              <a:solidFill>
                <a:schemeClr val="tx1"/>
              </a:solidFill>
              <a:effectLst/>
              <a:latin typeface="+mn-lt"/>
              <a:ea typeface="+mn-ea"/>
              <a:cs typeface="+mn-cs"/>
            </a:rPr>
            <a:t>87</a:t>
          </a:r>
          <a:r>
            <a:rPr lang="ja-JP" altLang="ja-JP" sz="1100" b="0" i="0" baseline="0">
              <a:solidFill>
                <a:schemeClr val="tx1"/>
              </a:solidFill>
              <a:effectLst/>
              <a:latin typeface="+mn-lt"/>
              <a:ea typeface="+mn-ea"/>
              <a:cs typeface="+mn-cs"/>
            </a:rPr>
            <a:t>名となっている。なお、先に「人件費・物件費等の状況」で示した通り、弥彦村の人口は年度末比較で</a:t>
          </a:r>
          <a:r>
            <a:rPr lang="en-US" altLang="ja-JP" sz="1100" b="0" i="0" baseline="0">
              <a:solidFill>
                <a:schemeClr val="tx1"/>
              </a:solidFill>
              <a:effectLst/>
              <a:latin typeface="+mn-lt"/>
              <a:ea typeface="+mn-ea"/>
              <a:cs typeface="+mn-cs"/>
            </a:rPr>
            <a:t>0.9</a:t>
          </a:r>
          <a:r>
            <a:rPr lang="ja-JP" altLang="ja-JP" sz="1100" b="0" i="0" baseline="0">
              <a:solidFill>
                <a:schemeClr val="tx1"/>
              </a:solidFill>
              <a:effectLst/>
              <a:latin typeface="+mn-lt"/>
              <a:ea typeface="+mn-ea"/>
              <a:cs typeface="+mn-cs"/>
            </a:rPr>
            <a:t>％減少して</a:t>
          </a:r>
          <a:r>
            <a:rPr lang="ja-JP" altLang="en-US" sz="1100" b="0" i="0" baseline="0">
              <a:solidFill>
                <a:schemeClr val="tx1"/>
              </a:solidFill>
              <a:effectLst/>
              <a:latin typeface="+mn-lt"/>
              <a:ea typeface="+mn-ea"/>
              <a:cs typeface="+mn-cs"/>
            </a:rPr>
            <a:t>いることも影響し</a:t>
          </a:r>
          <a:r>
            <a:rPr lang="ja-JP" altLang="ja-JP" sz="1100" b="0" i="0" baseline="0">
              <a:solidFill>
                <a:schemeClr val="tx1"/>
              </a:solidFill>
              <a:effectLst/>
              <a:latin typeface="+mn-lt"/>
              <a:ea typeface="+mn-ea"/>
              <a:cs typeface="+mn-cs"/>
            </a:rPr>
            <a:t>、人口千人当たり職員数</a:t>
          </a:r>
          <a:r>
            <a:rPr lang="en-US" altLang="ja-JP" sz="1100" b="0" i="0" baseline="0">
              <a:solidFill>
                <a:schemeClr val="tx1"/>
              </a:solidFill>
              <a:effectLst/>
              <a:latin typeface="+mn-lt"/>
              <a:ea typeface="+mn-ea"/>
              <a:cs typeface="+mn-cs"/>
            </a:rPr>
            <a:t>8.90</a:t>
          </a:r>
          <a:r>
            <a:rPr lang="ja-JP" altLang="ja-JP" sz="1100" b="0" i="0" baseline="0">
              <a:solidFill>
                <a:schemeClr val="tx1"/>
              </a:solidFill>
              <a:effectLst/>
              <a:latin typeface="+mn-lt"/>
              <a:ea typeface="+mn-ea"/>
              <a:cs typeface="+mn-cs"/>
            </a:rPr>
            <a:t>人</a:t>
          </a:r>
          <a:r>
            <a:rPr lang="ja-JP" altLang="en-US" sz="1100" b="0" i="0" baseline="0">
              <a:solidFill>
                <a:schemeClr val="tx1"/>
              </a:solidFill>
              <a:effectLst/>
              <a:latin typeface="+mn-lt"/>
              <a:ea typeface="+mn-ea"/>
              <a:cs typeface="+mn-cs"/>
            </a:rPr>
            <a:t>と増加した</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164677</xdr:rowOff>
    </xdr:from>
    <xdr:to>
      <xdr:col>24</xdr:col>
      <xdr:colOff>558800</xdr:colOff>
      <xdr:row>60</xdr:row>
      <xdr:rowOff>17356</xdr:rowOff>
    </xdr:to>
    <xdr:cxnSp macro="">
      <xdr:nvCxnSpPr>
        <xdr:cNvPr id="319" name="直線コネクタ 318"/>
        <xdr:cNvCxnSpPr/>
      </xdr:nvCxnSpPr>
      <xdr:spPr>
        <a:xfrm>
          <a:off x="16179800" y="102802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164677</xdr:rowOff>
    </xdr:from>
    <xdr:to>
      <xdr:col>23</xdr:col>
      <xdr:colOff>406400</xdr:colOff>
      <xdr:row>60</xdr:row>
      <xdr:rowOff>6096</xdr:rowOff>
    </xdr:to>
    <xdr:cxnSp macro="">
      <xdr:nvCxnSpPr>
        <xdr:cNvPr id="322" name="直線コネクタ 321"/>
        <xdr:cNvCxnSpPr/>
      </xdr:nvCxnSpPr>
      <xdr:spPr>
        <a:xfrm flipV="1">
          <a:off x="15290800" y="10280227"/>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4" name="テキスト ボックス 323"/>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138133</xdr:rowOff>
    </xdr:from>
    <xdr:to>
      <xdr:col>22</xdr:col>
      <xdr:colOff>203200</xdr:colOff>
      <xdr:row>60</xdr:row>
      <xdr:rowOff>6096</xdr:rowOff>
    </xdr:to>
    <xdr:cxnSp macro="">
      <xdr:nvCxnSpPr>
        <xdr:cNvPr id="325" name="直線コネクタ 324"/>
        <xdr:cNvCxnSpPr/>
      </xdr:nvCxnSpPr>
      <xdr:spPr>
        <a:xfrm>
          <a:off x="14401800" y="10253683"/>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7" name="テキスト ボックス 326"/>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138133</xdr:rowOff>
    </xdr:from>
    <xdr:to>
      <xdr:col>21</xdr:col>
      <xdr:colOff>0</xdr:colOff>
      <xdr:row>59</xdr:row>
      <xdr:rowOff>141351</xdr:rowOff>
    </xdr:to>
    <xdr:cxnSp macro="">
      <xdr:nvCxnSpPr>
        <xdr:cNvPr id="328" name="直線コネクタ 327"/>
        <xdr:cNvCxnSpPr/>
      </xdr:nvCxnSpPr>
      <xdr:spPr>
        <a:xfrm flipV="1">
          <a:off x="13512800" y="10253683"/>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30" name="テキスト ボックス 329"/>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2" name="テキスト ボックス 331"/>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138006</xdr:rowOff>
    </xdr:from>
    <xdr:to>
      <xdr:col>24</xdr:col>
      <xdr:colOff>609600</xdr:colOff>
      <xdr:row>60</xdr:row>
      <xdr:rowOff>68156</xdr:rowOff>
    </xdr:to>
    <xdr:sp macro="" textlink="">
      <xdr:nvSpPr>
        <xdr:cNvPr id="338" name="円/楕円 337"/>
        <xdr:cNvSpPr/>
      </xdr:nvSpPr>
      <xdr:spPr>
        <a:xfrm>
          <a:off x="16967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154533</xdr:rowOff>
    </xdr:from>
    <xdr:ext cx="762000" cy="259045"/>
    <xdr:sp macro="" textlink="">
      <xdr:nvSpPr>
        <xdr:cNvPr id="339" name="定員管理の状況該当値テキスト"/>
        <xdr:cNvSpPr txBox="1"/>
      </xdr:nvSpPr>
      <xdr:spPr>
        <a:xfrm>
          <a:off x="17106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113877</xdr:rowOff>
    </xdr:from>
    <xdr:to>
      <xdr:col>23</xdr:col>
      <xdr:colOff>457200</xdr:colOff>
      <xdr:row>60</xdr:row>
      <xdr:rowOff>44027</xdr:rowOff>
    </xdr:to>
    <xdr:sp macro="" textlink="">
      <xdr:nvSpPr>
        <xdr:cNvPr id="340" name="円/楕円 339"/>
        <xdr:cNvSpPr/>
      </xdr:nvSpPr>
      <xdr:spPr>
        <a:xfrm>
          <a:off x="16129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54204</xdr:rowOff>
    </xdr:from>
    <xdr:ext cx="736600" cy="259045"/>
    <xdr:sp macro="" textlink="">
      <xdr:nvSpPr>
        <xdr:cNvPr id="341" name="テキスト ボックス 340"/>
        <xdr:cNvSpPr txBox="1"/>
      </xdr:nvSpPr>
      <xdr:spPr>
        <a:xfrm>
          <a:off x="15798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126746</xdr:rowOff>
    </xdr:from>
    <xdr:to>
      <xdr:col>22</xdr:col>
      <xdr:colOff>254000</xdr:colOff>
      <xdr:row>60</xdr:row>
      <xdr:rowOff>56896</xdr:rowOff>
    </xdr:to>
    <xdr:sp macro="" textlink="">
      <xdr:nvSpPr>
        <xdr:cNvPr id="342" name="円/楕円 341"/>
        <xdr:cNvSpPr/>
      </xdr:nvSpPr>
      <xdr:spPr>
        <a:xfrm>
          <a:off x="15240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67073</xdr:rowOff>
    </xdr:from>
    <xdr:ext cx="762000" cy="259045"/>
    <xdr:sp macro="" textlink="">
      <xdr:nvSpPr>
        <xdr:cNvPr id="343" name="テキスト ボックス 342"/>
        <xdr:cNvSpPr txBox="1"/>
      </xdr:nvSpPr>
      <xdr:spPr>
        <a:xfrm>
          <a:off x="14909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87333</xdr:rowOff>
    </xdr:from>
    <xdr:to>
      <xdr:col>21</xdr:col>
      <xdr:colOff>50800</xdr:colOff>
      <xdr:row>60</xdr:row>
      <xdr:rowOff>17483</xdr:rowOff>
    </xdr:to>
    <xdr:sp macro="" textlink="">
      <xdr:nvSpPr>
        <xdr:cNvPr id="344" name="円/楕円 343"/>
        <xdr:cNvSpPr/>
      </xdr:nvSpPr>
      <xdr:spPr>
        <a:xfrm>
          <a:off x="14351000" y="102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27660</xdr:rowOff>
    </xdr:from>
    <xdr:ext cx="762000" cy="259045"/>
    <xdr:sp macro="" textlink="">
      <xdr:nvSpPr>
        <xdr:cNvPr id="345" name="テキスト ボックス 344"/>
        <xdr:cNvSpPr txBox="1"/>
      </xdr:nvSpPr>
      <xdr:spPr>
        <a:xfrm>
          <a:off x="14020800" y="997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90551</xdr:rowOff>
    </xdr:from>
    <xdr:to>
      <xdr:col>19</xdr:col>
      <xdr:colOff>533400</xdr:colOff>
      <xdr:row>60</xdr:row>
      <xdr:rowOff>20701</xdr:rowOff>
    </xdr:to>
    <xdr:sp macro="" textlink="">
      <xdr:nvSpPr>
        <xdr:cNvPr id="346" name="円/楕円 345"/>
        <xdr:cNvSpPr/>
      </xdr:nvSpPr>
      <xdr:spPr>
        <a:xfrm>
          <a:off x="13462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30878</xdr:rowOff>
    </xdr:from>
    <xdr:ext cx="762000" cy="259045"/>
    <xdr:sp macro="" textlink="">
      <xdr:nvSpPr>
        <xdr:cNvPr id="347" name="テキスト ボックス 346"/>
        <xdr:cNvSpPr txBox="1"/>
      </xdr:nvSpPr>
      <xdr:spPr>
        <a:xfrm>
          <a:off x="13131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27</a:t>
          </a:r>
          <a:r>
            <a:rPr lang="ja-JP" altLang="ja-JP" sz="1100" b="0" i="0" baseline="0">
              <a:solidFill>
                <a:schemeClr val="tx1"/>
              </a:solidFill>
              <a:effectLst/>
              <a:latin typeface="+mn-lt"/>
              <a:ea typeface="+mn-ea"/>
              <a:cs typeface="+mn-cs"/>
            </a:rPr>
            <a:t>年度の実質公債費比率は、過去三か年平均で</a:t>
          </a:r>
          <a:r>
            <a:rPr lang="en-US" altLang="ja-JP" sz="1100" b="0" i="0" baseline="0">
              <a:solidFill>
                <a:schemeClr val="tx1"/>
              </a:solidFill>
              <a:effectLst/>
              <a:latin typeface="+mn-lt"/>
              <a:ea typeface="+mn-ea"/>
              <a:cs typeface="+mn-cs"/>
            </a:rPr>
            <a:t>13.7</a:t>
          </a:r>
          <a:r>
            <a:rPr lang="ja-JP" altLang="ja-JP" sz="1100" b="0" i="0" baseline="0">
              <a:solidFill>
                <a:schemeClr val="tx1"/>
              </a:solidFill>
              <a:effectLst/>
              <a:latin typeface="+mn-lt"/>
              <a:ea typeface="+mn-ea"/>
              <a:cs typeface="+mn-cs"/>
            </a:rPr>
            <a:t>％と、前年度より</a:t>
          </a:r>
          <a:r>
            <a:rPr lang="en-US" altLang="ja-JP" sz="1100" b="0" i="0" baseline="0">
              <a:solidFill>
                <a:schemeClr val="tx1"/>
              </a:solidFill>
              <a:effectLst/>
              <a:latin typeface="+mn-lt"/>
              <a:ea typeface="+mn-ea"/>
              <a:cs typeface="+mn-cs"/>
            </a:rPr>
            <a:t>0.8</a:t>
          </a:r>
          <a:r>
            <a:rPr lang="ja-JP" altLang="ja-JP" sz="1100" b="0" i="0" baseline="0">
              <a:solidFill>
                <a:schemeClr val="tx1"/>
              </a:solidFill>
              <a:effectLst/>
              <a:latin typeface="+mn-lt"/>
              <a:ea typeface="+mn-ea"/>
              <a:cs typeface="+mn-cs"/>
            </a:rPr>
            <a:t>％減少している。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今後も一般会計の元利償還金の増加に伴って、一時的には実質公債費比率が増加するタイミングがあるかも知れないが、その値が</a:t>
          </a:r>
          <a:r>
            <a:rPr lang="en-US" altLang="ja-JP" sz="1100" b="0" i="0" baseline="0">
              <a:solidFill>
                <a:schemeClr val="tx1"/>
              </a:solidFill>
              <a:effectLst/>
              <a:latin typeface="+mn-lt"/>
              <a:ea typeface="+mn-ea"/>
              <a:cs typeface="+mn-cs"/>
            </a:rPr>
            <a:t>18.0</a:t>
          </a:r>
          <a:r>
            <a:rPr lang="ja-JP" altLang="ja-JP" sz="1100" b="0" i="0" baseline="0">
              <a:solidFill>
                <a:schemeClr val="tx1"/>
              </a:solidFill>
              <a:effectLst/>
              <a:latin typeface="+mn-lt"/>
              <a:ea typeface="+mn-ea"/>
              <a:cs typeface="+mn-cs"/>
            </a:rPr>
            <a:t>％を超えることはないと見込まれる。</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39624</xdr:rowOff>
    </xdr:from>
    <xdr:to>
      <xdr:col>24</xdr:col>
      <xdr:colOff>558800</xdr:colOff>
      <xdr:row>44</xdr:row>
      <xdr:rowOff>116840</xdr:rowOff>
    </xdr:to>
    <xdr:cxnSp macro="">
      <xdr:nvCxnSpPr>
        <xdr:cNvPr id="379" name="直線コネクタ 378"/>
        <xdr:cNvCxnSpPr/>
      </xdr:nvCxnSpPr>
      <xdr:spPr>
        <a:xfrm flipV="1">
          <a:off x="16179800" y="758342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116840</xdr:rowOff>
    </xdr:from>
    <xdr:to>
      <xdr:col>23</xdr:col>
      <xdr:colOff>406400</xdr:colOff>
      <xdr:row>44</xdr:row>
      <xdr:rowOff>155448</xdr:rowOff>
    </xdr:to>
    <xdr:cxnSp macro="">
      <xdr:nvCxnSpPr>
        <xdr:cNvPr id="382" name="直線コネクタ 381"/>
        <xdr:cNvCxnSpPr/>
      </xdr:nvCxnSpPr>
      <xdr:spPr>
        <a:xfrm flipV="1">
          <a:off x="15290800" y="76606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155448</xdr:rowOff>
    </xdr:from>
    <xdr:to>
      <xdr:col>22</xdr:col>
      <xdr:colOff>203200</xdr:colOff>
      <xdr:row>45</xdr:row>
      <xdr:rowOff>61214</xdr:rowOff>
    </xdr:to>
    <xdr:cxnSp macro="">
      <xdr:nvCxnSpPr>
        <xdr:cNvPr id="385" name="直線コネクタ 384"/>
        <xdr:cNvCxnSpPr/>
      </xdr:nvCxnSpPr>
      <xdr:spPr>
        <a:xfrm flipV="1">
          <a:off x="14401800" y="76992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7" name="テキスト ボックス 386"/>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61214</xdr:rowOff>
    </xdr:from>
    <xdr:to>
      <xdr:col>21</xdr:col>
      <xdr:colOff>0</xdr:colOff>
      <xdr:row>45</xdr:row>
      <xdr:rowOff>109474</xdr:rowOff>
    </xdr:to>
    <xdr:cxnSp macro="">
      <xdr:nvCxnSpPr>
        <xdr:cNvPr id="388" name="直線コネクタ 387"/>
        <xdr:cNvCxnSpPr/>
      </xdr:nvCxnSpPr>
      <xdr:spPr>
        <a:xfrm flipV="1">
          <a:off x="13512800" y="77764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90" name="テキスト ボックス 389"/>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2" name="テキスト ボックス 391"/>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160274</xdr:rowOff>
    </xdr:from>
    <xdr:to>
      <xdr:col>24</xdr:col>
      <xdr:colOff>609600</xdr:colOff>
      <xdr:row>44</xdr:row>
      <xdr:rowOff>90424</xdr:rowOff>
    </xdr:to>
    <xdr:sp macro="" textlink="">
      <xdr:nvSpPr>
        <xdr:cNvPr id="398" name="円/楕円 397"/>
        <xdr:cNvSpPr/>
      </xdr:nvSpPr>
      <xdr:spPr>
        <a:xfrm>
          <a:off x="16967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56151</xdr:rowOff>
    </xdr:from>
    <xdr:ext cx="762000" cy="259045"/>
    <xdr:sp macro="" textlink="">
      <xdr:nvSpPr>
        <xdr:cNvPr id="399" name="公債費負担の状況該当値テキスト"/>
        <xdr:cNvSpPr txBox="1"/>
      </xdr:nvSpPr>
      <xdr:spPr>
        <a:xfrm>
          <a:off x="17106900" y="742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66040</xdr:rowOff>
    </xdr:from>
    <xdr:to>
      <xdr:col>23</xdr:col>
      <xdr:colOff>457200</xdr:colOff>
      <xdr:row>44</xdr:row>
      <xdr:rowOff>167640</xdr:rowOff>
    </xdr:to>
    <xdr:sp macro="" textlink="">
      <xdr:nvSpPr>
        <xdr:cNvPr id="400" name="円/楕円 399"/>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152417</xdr:rowOff>
    </xdr:from>
    <xdr:ext cx="736600" cy="259045"/>
    <xdr:sp macro="" textlink="">
      <xdr:nvSpPr>
        <xdr:cNvPr id="401" name="テキスト ボックス 400"/>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104648</xdr:rowOff>
    </xdr:from>
    <xdr:to>
      <xdr:col>22</xdr:col>
      <xdr:colOff>254000</xdr:colOff>
      <xdr:row>45</xdr:row>
      <xdr:rowOff>34798</xdr:rowOff>
    </xdr:to>
    <xdr:sp macro="" textlink="">
      <xdr:nvSpPr>
        <xdr:cNvPr id="402" name="円/楕円 401"/>
        <xdr:cNvSpPr/>
      </xdr:nvSpPr>
      <xdr:spPr>
        <a:xfrm>
          <a:off x="15240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19575</xdr:rowOff>
    </xdr:from>
    <xdr:ext cx="762000" cy="259045"/>
    <xdr:sp macro="" textlink="">
      <xdr:nvSpPr>
        <xdr:cNvPr id="403" name="テキスト ボックス 402"/>
        <xdr:cNvSpPr txBox="1"/>
      </xdr:nvSpPr>
      <xdr:spPr>
        <a:xfrm>
          <a:off x="14909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10414</xdr:rowOff>
    </xdr:from>
    <xdr:to>
      <xdr:col>21</xdr:col>
      <xdr:colOff>50800</xdr:colOff>
      <xdr:row>45</xdr:row>
      <xdr:rowOff>112014</xdr:rowOff>
    </xdr:to>
    <xdr:sp macro="" textlink="">
      <xdr:nvSpPr>
        <xdr:cNvPr id="404" name="円/楕円 403"/>
        <xdr:cNvSpPr/>
      </xdr:nvSpPr>
      <xdr:spPr>
        <a:xfrm>
          <a:off x="143510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96791</xdr:rowOff>
    </xdr:from>
    <xdr:ext cx="762000" cy="259045"/>
    <xdr:sp macro="" textlink="">
      <xdr:nvSpPr>
        <xdr:cNvPr id="405" name="テキスト ボックス 404"/>
        <xdr:cNvSpPr txBox="1"/>
      </xdr:nvSpPr>
      <xdr:spPr>
        <a:xfrm>
          <a:off x="14020800" y="781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58674</xdr:rowOff>
    </xdr:from>
    <xdr:to>
      <xdr:col>19</xdr:col>
      <xdr:colOff>533400</xdr:colOff>
      <xdr:row>45</xdr:row>
      <xdr:rowOff>160274</xdr:rowOff>
    </xdr:to>
    <xdr:sp macro="" textlink="">
      <xdr:nvSpPr>
        <xdr:cNvPr id="406" name="円/楕円 405"/>
        <xdr:cNvSpPr/>
      </xdr:nvSpPr>
      <xdr:spPr>
        <a:xfrm>
          <a:off x="13462000" y="77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145051</xdr:rowOff>
    </xdr:from>
    <xdr:ext cx="762000" cy="259045"/>
    <xdr:sp macro="" textlink="">
      <xdr:nvSpPr>
        <xdr:cNvPr id="407" name="テキスト ボックス 406"/>
        <xdr:cNvSpPr txBox="1"/>
      </xdr:nvSpPr>
      <xdr:spPr>
        <a:xfrm>
          <a:off x="13131800" y="786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27</a:t>
          </a:r>
          <a:r>
            <a:rPr lang="ja-JP" altLang="ja-JP" sz="1100" b="0" i="0" baseline="0">
              <a:solidFill>
                <a:schemeClr val="tx1"/>
              </a:solidFill>
              <a:effectLst/>
              <a:latin typeface="+mn-lt"/>
              <a:ea typeface="+mn-ea"/>
              <a:cs typeface="+mn-cs"/>
            </a:rPr>
            <a:t>年度一般会計債残高は</a:t>
          </a:r>
          <a:r>
            <a:rPr lang="en-US" altLang="ja-JP" sz="1100" b="0" i="0" baseline="0">
              <a:solidFill>
                <a:schemeClr val="tx1"/>
              </a:solidFill>
              <a:effectLst/>
              <a:latin typeface="+mn-lt"/>
              <a:ea typeface="+mn-ea"/>
              <a:cs typeface="+mn-cs"/>
            </a:rPr>
            <a:t>3,107,387</a:t>
          </a:r>
          <a:r>
            <a:rPr lang="ja-JP" altLang="ja-JP" sz="1100" b="0" i="0" baseline="0">
              <a:solidFill>
                <a:schemeClr val="tx1"/>
              </a:solidFill>
              <a:effectLst/>
              <a:latin typeface="+mn-lt"/>
              <a:ea typeface="+mn-ea"/>
              <a:cs typeface="+mn-cs"/>
            </a:rPr>
            <a:t>千円と昨年度の</a:t>
          </a:r>
          <a:r>
            <a:rPr lang="en-US" altLang="ja-JP" sz="1100" b="0" i="0" baseline="0">
              <a:solidFill>
                <a:schemeClr val="tx1"/>
              </a:solidFill>
              <a:effectLst/>
              <a:latin typeface="+mn-lt"/>
              <a:ea typeface="+mn-ea"/>
              <a:cs typeface="+mn-cs"/>
            </a:rPr>
            <a:t>3,166,857</a:t>
          </a:r>
          <a:r>
            <a:rPr lang="ja-JP" altLang="ja-JP" sz="1100" b="0" i="0" baseline="0">
              <a:solidFill>
                <a:schemeClr val="tx1"/>
              </a:solidFill>
              <a:effectLst/>
              <a:latin typeface="+mn-lt"/>
              <a:ea typeface="+mn-ea"/>
              <a:cs typeface="+mn-cs"/>
            </a:rPr>
            <a:t>千円から</a:t>
          </a:r>
          <a:r>
            <a:rPr lang="ja-JP" altLang="en-US" sz="1100" b="0" i="0" baseline="0">
              <a:solidFill>
                <a:schemeClr val="tx1"/>
              </a:solidFill>
              <a:effectLst/>
              <a:latin typeface="+mn-lt"/>
              <a:ea typeface="+mn-ea"/>
              <a:cs typeface="+mn-cs"/>
            </a:rPr>
            <a:t>減少</a:t>
          </a:r>
          <a:r>
            <a:rPr lang="ja-JP" altLang="ja-JP" sz="1100" b="0" i="0" baseline="0">
              <a:solidFill>
                <a:schemeClr val="tx1"/>
              </a:solidFill>
              <a:effectLst/>
              <a:latin typeface="+mn-lt"/>
              <a:ea typeface="+mn-ea"/>
              <a:cs typeface="+mn-cs"/>
            </a:rPr>
            <a:t>した。</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　下水道事業</a:t>
          </a:r>
          <a:r>
            <a:rPr lang="ja-JP" altLang="en-US" sz="1100" b="0" i="0" baseline="0">
              <a:solidFill>
                <a:schemeClr val="tx1"/>
              </a:solidFill>
              <a:effectLst/>
              <a:latin typeface="+mn-lt"/>
              <a:ea typeface="+mn-ea"/>
              <a:cs typeface="+mn-cs"/>
            </a:rPr>
            <a:t>において、平成</a:t>
          </a:r>
          <a:r>
            <a:rPr lang="en-US" altLang="ja-JP" sz="1100" b="0" i="0" baseline="0">
              <a:solidFill>
                <a:schemeClr val="tx1"/>
              </a:solidFill>
              <a:effectLst/>
              <a:latin typeface="+mn-lt"/>
              <a:ea typeface="+mn-ea"/>
              <a:cs typeface="+mn-cs"/>
            </a:rPr>
            <a:t>27</a:t>
          </a:r>
          <a:r>
            <a:rPr lang="ja-JP" altLang="en-US" sz="1100" b="0" i="0" baseline="0">
              <a:solidFill>
                <a:schemeClr val="tx1"/>
              </a:solidFill>
              <a:effectLst/>
              <a:latin typeface="+mn-lt"/>
              <a:ea typeface="+mn-ea"/>
              <a:cs typeface="+mn-cs"/>
            </a:rPr>
            <a:t>年度元金償還金が増加したことで、元金残高が</a:t>
          </a:r>
          <a:r>
            <a:rPr lang="en-US" altLang="ja-JP" sz="1100" b="0" i="0" baseline="0">
              <a:solidFill>
                <a:schemeClr val="tx1"/>
              </a:solidFill>
              <a:effectLst/>
              <a:latin typeface="+mn-lt"/>
              <a:ea typeface="+mn-ea"/>
              <a:cs typeface="+mn-cs"/>
            </a:rPr>
            <a:t>246,968</a:t>
          </a:r>
          <a:r>
            <a:rPr lang="ja-JP" altLang="en-US" sz="1100" b="0" i="0" baseline="0">
              <a:solidFill>
                <a:schemeClr val="tx1"/>
              </a:solidFill>
              <a:effectLst/>
              <a:latin typeface="+mn-lt"/>
              <a:ea typeface="+mn-ea"/>
              <a:cs typeface="+mn-cs"/>
            </a:rPr>
            <a:t>千円減少し、</a:t>
          </a:r>
          <a:r>
            <a:rPr lang="ja-JP" altLang="ja-JP" sz="1100" b="0" i="0" baseline="0">
              <a:solidFill>
                <a:schemeClr val="tx1"/>
              </a:solidFill>
              <a:effectLst/>
              <a:latin typeface="+mn-lt"/>
              <a:ea typeface="+mn-ea"/>
              <a:cs typeface="+mn-cs"/>
            </a:rPr>
            <a:t>残高</a:t>
          </a:r>
          <a:r>
            <a:rPr lang="ja-JP" altLang="en-US" sz="1100" b="0" i="0" baseline="0">
              <a:solidFill>
                <a:schemeClr val="tx1"/>
              </a:solidFill>
              <a:effectLst/>
              <a:latin typeface="+mn-lt"/>
              <a:ea typeface="+mn-ea"/>
              <a:cs typeface="+mn-cs"/>
            </a:rPr>
            <a:t>が</a:t>
          </a:r>
          <a:r>
            <a:rPr lang="en-US" altLang="ja-JP" sz="1100" b="0" i="0" baseline="0">
              <a:solidFill>
                <a:schemeClr val="tx1"/>
              </a:solidFill>
              <a:effectLst/>
              <a:latin typeface="+mn-lt"/>
              <a:ea typeface="+mn-ea"/>
              <a:cs typeface="+mn-cs"/>
            </a:rPr>
            <a:t>3,472,990</a:t>
          </a:r>
          <a:r>
            <a:rPr lang="ja-JP" altLang="ja-JP" sz="1100" b="0" i="0" baseline="0">
              <a:solidFill>
                <a:schemeClr val="tx1"/>
              </a:solidFill>
              <a:effectLst/>
              <a:latin typeface="+mn-lt"/>
              <a:ea typeface="+mn-ea"/>
              <a:cs typeface="+mn-cs"/>
            </a:rPr>
            <a:t>千円と</a:t>
          </a:r>
          <a:r>
            <a:rPr lang="ja-JP" altLang="en-US" sz="1100" b="0" i="0" baseline="0">
              <a:solidFill>
                <a:schemeClr val="tx1"/>
              </a:solidFill>
              <a:effectLst/>
              <a:latin typeface="+mn-lt"/>
              <a:ea typeface="+mn-ea"/>
              <a:cs typeface="+mn-cs"/>
            </a:rPr>
            <a:t>なったことで、</a:t>
          </a:r>
          <a:r>
            <a:rPr kumimoji="1" lang="ja-JP" altLang="ja-JP" sz="1100">
              <a:solidFill>
                <a:schemeClr val="tx1"/>
              </a:solidFill>
              <a:effectLst/>
              <a:latin typeface="+mn-lt"/>
              <a:ea typeface="+mn-ea"/>
              <a:cs typeface="+mn-cs"/>
            </a:rPr>
            <a:t>将来負担比率</a:t>
          </a:r>
          <a:r>
            <a:rPr kumimoji="1" lang="ja-JP" altLang="en-US" sz="1100">
              <a:solidFill>
                <a:schemeClr val="tx1"/>
              </a:solidFill>
              <a:effectLst/>
              <a:latin typeface="+mn-lt"/>
              <a:ea typeface="+mn-ea"/>
              <a:cs typeface="+mn-cs"/>
            </a:rPr>
            <a:t>が減少となった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55219</xdr:rowOff>
    </xdr:from>
    <xdr:to>
      <xdr:col>24</xdr:col>
      <xdr:colOff>558800</xdr:colOff>
      <xdr:row>23</xdr:row>
      <xdr:rowOff>58826</xdr:rowOff>
    </xdr:to>
    <xdr:cxnSp macro="">
      <xdr:nvCxnSpPr>
        <xdr:cNvPr id="439" name="直線コネクタ 438"/>
        <xdr:cNvCxnSpPr/>
      </xdr:nvCxnSpPr>
      <xdr:spPr>
        <a:xfrm flipV="1">
          <a:off x="16179800" y="3655669"/>
          <a:ext cx="838200" cy="34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27584</xdr:rowOff>
    </xdr:from>
    <xdr:to>
      <xdr:col>23</xdr:col>
      <xdr:colOff>406400</xdr:colOff>
      <xdr:row>23</xdr:row>
      <xdr:rowOff>58826</xdr:rowOff>
    </xdr:to>
    <xdr:cxnSp macro="">
      <xdr:nvCxnSpPr>
        <xdr:cNvPr id="442" name="直線コネクタ 441"/>
        <xdr:cNvCxnSpPr/>
      </xdr:nvCxnSpPr>
      <xdr:spPr>
        <a:xfrm>
          <a:off x="15290800" y="3799484"/>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3" name="フローチャート : 判断 442"/>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4" name="テキスト ボックス 443"/>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7315</xdr:rowOff>
    </xdr:from>
    <xdr:to>
      <xdr:col>22</xdr:col>
      <xdr:colOff>203200</xdr:colOff>
      <xdr:row>22</xdr:row>
      <xdr:rowOff>27584</xdr:rowOff>
    </xdr:to>
    <xdr:cxnSp macro="">
      <xdr:nvCxnSpPr>
        <xdr:cNvPr id="445" name="直線コネクタ 444"/>
        <xdr:cNvCxnSpPr/>
      </xdr:nvCxnSpPr>
      <xdr:spPr>
        <a:xfrm>
          <a:off x="14401800" y="3779215"/>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26416</xdr:rowOff>
    </xdr:from>
    <xdr:to>
      <xdr:col>22</xdr:col>
      <xdr:colOff>254000</xdr:colOff>
      <xdr:row>15</xdr:row>
      <xdr:rowOff>128016</xdr:rowOff>
    </xdr:to>
    <xdr:sp macro="" textlink="">
      <xdr:nvSpPr>
        <xdr:cNvPr id="446" name="フローチャート : 判断 445"/>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7" name="テキスト ボックス 446"/>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115062</xdr:rowOff>
    </xdr:from>
    <xdr:to>
      <xdr:col>21</xdr:col>
      <xdr:colOff>0</xdr:colOff>
      <xdr:row>22</xdr:row>
      <xdr:rowOff>7315</xdr:rowOff>
    </xdr:to>
    <xdr:cxnSp macro="">
      <xdr:nvCxnSpPr>
        <xdr:cNvPr id="448" name="直線コネクタ 447"/>
        <xdr:cNvCxnSpPr/>
      </xdr:nvCxnSpPr>
      <xdr:spPr>
        <a:xfrm>
          <a:off x="13512800" y="3715512"/>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102667</xdr:rowOff>
    </xdr:from>
    <xdr:to>
      <xdr:col>21</xdr:col>
      <xdr:colOff>50800</xdr:colOff>
      <xdr:row>16</xdr:row>
      <xdr:rowOff>32817</xdr:rowOff>
    </xdr:to>
    <xdr:sp macro="" textlink="">
      <xdr:nvSpPr>
        <xdr:cNvPr id="449" name="フローチャート : 判断 448"/>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50" name="テキスト ボックス 449"/>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51" name="フローチャート : 判断 450"/>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141444</xdr:rowOff>
    </xdr:from>
    <xdr:ext cx="762000" cy="259045"/>
    <xdr:sp macro="" textlink="">
      <xdr:nvSpPr>
        <xdr:cNvPr id="452" name="テキスト ボックス 451"/>
        <xdr:cNvSpPr txBox="1"/>
      </xdr:nvSpPr>
      <xdr:spPr>
        <a:xfrm>
          <a:off x="13131800" y="25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4419</xdr:rowOff>
    </xdr:from>
    <xdr:to>
      <xdr:col>24</xdr:col>
      <xdr:colOff>609600</xdr:colOff>
      <xdr:row>21</xdr:row>
      <xdr:rowOff>106019</xdr:rowOff>
    </xdr:to>
    <xdr:sp macro="" textlink="">
      <xdr:nvSpPr>
        <xdr:cNvPr id="458" name="円/楕円 457"/>
        <xdr:cNvSpPr/>
      </xdr:nvSpPr>
      <xdr:spPr>
        <a:xfrm>
          <a:off x="16967200" y="36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147946</xdr:rowOff>
    </xdr:from>
    <xdr:ext cx="762000" cy="259045"/>
    <xdr:sp macro="" textlink="">
      <xdr:nvSpPr>
        <xdr:cNvPr id="459" name="将来負担の状況該当値テキスト"/>
        <xdr:cNvSpPr txBox="1"/>
      </xdr:nvSpPr>
      <xdr:spPr>
        <a:xfrm>
          <a:off x="17106900" y="357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23</xdr:col>
      <xdr:colOff>355600</xdr:colOff>
      <xdr:row>23</xdr:row>
      <xdr:rowOff>8026</xdr:rowOff>
    </xdr:from>
    <xdr:to>
      <xdr:col>23</xdr:col>
      <xdr:colOff>457200</xdr:colOff>
      <xdr:row>23</xdr:row>
      <xdr:rowOff>109626</xdr:rowOff>
    </xdr:to>
    <xdr:sp macro="" textlink="">
      <xdr:nvSpPr>
        <xdr:cNvPr id="460" name="円/楕円 459"/>
        <xdr:cNvSpPr/>
      </xdr:nvSpPr>
      <xdr:spPr>
        <a:xfrm>
          <a:off x="16129000" y="39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23</xdr:row>
      <xdr:rowOff>94403</xdr:rowOff>
    </xdr:from>
    <xdr:ext cx="736600" cy="259045"/>
    <xdr:sp macro="" textlink="">
      <xdr:nvSpPr>
        <xdr:cNvPr id="461" name="テキスト ボックス 460"/>
        <xdr:cNvSpPr txBox="1"/>
      </xdr:nvSpPr>
      <xdr:spPr>
        <a:xfrm>
          <a:off x="15798800" y="4037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148234</xdr:rowOff>
    </xdr:from>
    <xdr:to>
      <xdr:col>22</xdr:col>
      <xdr:colOff>254000</xdr:colOff>
      <xdr:row>22</xdr:row>
      <xdr:rowOff>78384</xdr:rowOff>
    </xdr:to>
    <xdr:sp macro="" textlink="">
      <xdr:nvSpPr>
        <xdr:cNvPr id="462" name="円/楕円 461"/>
        <xdr:cNvSpPr/>
      </xdr:nvSpPr>
      <xdr:spPr>
        <a:xfrm>
          <a:off x="15240000" y="374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63161</xdr:rowOff>
    </xdr:from>
    <xdr:ext cx="762000" cy="259045"/>
    <xdr:sp macro="" textlink="">
      <xdr:nvSpPr>
        <xdr:cNvPr id="463" name="テキスト ボックス 462"/>
        <xdr:cNvSpPr txBox="1"/>
      </xdr:nvSpPr>
      <xdr:spPr>
        <a:xfrm>
          <a:off x="14909800" y="38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127965</xdr:rowOff>
    </xdr:from>
    <xdr:to>
      <xdr:col>21</xdr:col>
      <xdr:colOff>50800</xdr:colOff>
      <xdr:row>22</xdr:row>
      <xdr:rowOff>58115</xdr:rowOff>
    </xdr:to>
    <xdr:sp macro="" textlink="">
      <xdr:nvSpPr>
        <xdr:cNvPr id="464" name="円/楕円 463"/>
        <xdr:cNvSpPr/>
      </xdr:nvSpPr>
      <xdr:spPr>
        <a:xfrm>
          <a:off x="14351000" y="37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42892</xdr:rowOff>
    </xdr:from>
    <xdr:ext cx="762000" cy="259045"/>
    <xdr:sp macro="" textlink="">
      <xdr:nvSpPr>
        <xdr:cNvPr id="465" name="テキスト ボックス 464"/>
        <xdr:cNvSpPr txBox="1"/>
      </xdr:nvSpPr>
      <xdr:spPr>
        <a:xfrm>
          <a:off x="14020800" y="38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64262</xdr:rowOff>
    </xdr:from>
    <xdr:to>
      <xdr:col>19</xdr:col>
      <xdr:colOff>533400</xdr:colOff>
      <xdr:row>21</xdr:row>
      <xdr:rowOff>165862</xdr:rowOff>
    </xdr:to>
    <xdr:sp macro="" textlink="">
      <xdr:nvSpPr>
        <xdr:cNvPr id="466" name="円/楕円 465"/>
        <xdr:cNvSpPr/>
      </xdr:nvSpPr>
      <xdr:spPr>
        <a:xfrm>
          <a:off x="13462000" y="36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150639</xdr:rowOff>
    </xdr:from>
    <xdr:ext cx="762000" cy="259045"/>
    <xdr:sp macro="" textlink="">
      <xdr:nvSpPr>
        <xdr:cNvPr id="467" name="テキスト ボックス 466"/>
        <xdr:cNvSpPr txBox="1"/>
      </xdr:nvSpPr>
      <xdr:spPr>
        <a:xfrm>
          <a:off x="13131800" y="375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新潟県弥彦村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8,426
8,405
25.17
3,998,438
3,794,766
147,938
2,562,709
3,107,387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124.8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年度末退職者</a:t>
          </a:r>
          <a:r>
            <a:rPr lang="en-US" altLang="ja-JP" sz="1100">
              <a:solidFill>
                <a:schemeClr val="tx1"/>
              </a:solidFill>
              <a:effectLst/>
              <a:latin typeface="+mn-lt"/>
              <a:ea typeface="+mn-ea"/>
              <a:cs typeface="+mn-cs"/>
            </a:rPr>
            <a:t>10</a:t>
          </a:r>
          <a:r>
            <a:rPr lang="ja-JP" altLang="ja-JP" sz="1100">
              <a:solidFill>
                <a:schemeClr val="tx1"/>
              </a:solidFill>
              <a:effectLst/>
              <a:latin typeface="+mn-lt"/>
              <a:ea typeface="+mn-ea"/>
              <a:cs typeface="+mn-cs"/>
            </a:rPr>
            <a:t>名</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年度新規職員採用</a:t>
          </a:r>
          <a:r>
            <a:rPr lang="en-US" altLang="ja-JP" sz="1100">
              <a:solidFill>
                <a:schemeClr val="tx1"/>
              </a:solidFill>
              <a:effectLst/>
              <a:latin typeface="+mn-lt"/>
              <a:ea typeface="+mn-ea"/>
              <a:cs typeface="+mn-cs"/>
            </a:rPr>
            <a:t>8</a:t>
          </a:r>
          <a:r>
            <a:rPr lang="ja-JP" altLang="ja-JP" sz="1100">
              <a:solidFill>
                <a:schemeClr val="tx1"/>
              </a:solidFill>
              <a:effectLst/>
              <a:latin typeface="+mn-lt"/>
              <a:ea typeface="+mn-ea"/>
              <a:cs typeface="+mn-cs"/>
            </a:rPr>
            <a:t>名で職員数</a:t>
          </a:r>
          <a:r>
            <a:rPr lang="ja-JP" altLang="en-US" sz="1100">
              <a:solidFill>
                <a:schemeClr val="tx1"/>
              </a:solidFill>
              <a:effectLst/>
              <a:latin typeface="+mn-lt"/>
              <a:ea typeface="+mn-ea"/>
              <a:cs typeface="+mn-cs"/>
            </a:rPr>
            <a:t>は</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年度と比較し</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名</a:t>
          </a:r>
          <a:r>
            <a:rPr lang="ja-JP" altLang="en-US" sz="1100">
              <a:solidFill>
                <a:schemeClr val="tx1"/>
              </a:solidFill>
              <a:effectLst/>
              <a:latin typeface="+mn-lt"/>
              <a:ea typeface="+mn-ea"/>
              <a:cs typeface="+mn-cs"/>
            </a:rPr>
            <a:t>減少したことで、近年で最も低い</a:t>
          </a:r>
          <a:r>
            <a:rPr lang="en-US" altLang="ja-JP" sz="1100">
              <a:solidFill>
                <a:schemeClr val="tx1"/>
              </a:solidFill>
              <a:effectLst/>
              <a:latin typeface="+mn-lt"/>
              <a:ea typeface="+mn-ea"/>
              <a:cs typeface="+mn-cs"/>
            </a:rPr>
            <a:t>18</a:t>
          </a:r>
          <a:r>
            <a:rPr lang="ja-JP" altLang="en-US" sz="1100">
              <a:solidFill>
                <a:schemeClr val="tx1"/>
              </a:solidFill>
              <a:effectLst/>
              <a:latin typeface="+mn-lt"/>
              <a:ea typeface="+mn-ea"/>
              <a:cs typeface="+mn-cs"/>
            </a:rPr>
            <a:t>％台となった。</a:t>
          </a:r>
          <a:endParaRPr lang="en-US" altLang="ja-JP" sz="1100" b="0" i="0" baseline="0">
            <a:solidFill>
              <a:schemeClr val="tx1"/>
            </a:solidFill>
            <a:effectLst/>
            <a:latin typeface="+mn-lt"/>
            <a:ea typeface="+mn-ea"/>
            <a:cs typeface="+mn-cs"/>
          </a:endParaRPr>
        </a:p>
        <a:p>
          <a:pPr rtl="0"/>
          <a:r>
            <a:rPr lang="ja-JP" altLang="ja-JP" sz="1100" b="0" i="0" baseline="0">
              <a:solidFill>
                <a:schemeClr val="tx1"/>
              </a:solidFill>
              <a:effectLst/>
              <a:latin typeface="+mn-lt"/>
              <a:ea typeface="+mn-ea"/>
              <a:cs typeface="+mn-cs"/>
            </a:rPr>
            <a:t>今後</a:t>
          </a:r>
          <a:r>
            <a:rPr lang="ja-JP" altLang="en-US" sz="1100" b="0" i="0" baseline="0">
              <a:solidFill>
                <a:schemeClr val="tx1"/>
              </a:solidFill>
              <a:effectLst/>
              <a:latin typeface="+mn-lt"/>
              <a:ea typeface="+mn-ea"/>
              <a:cs typeface="+mn-cs"/>
            </a:rPr>
            <a:t>も、</a:t>
          </a:r>
          <a:r>
            <a:rPr lang="ja-JP" altLang="ja-JP" sz="1100" b="0" i="0" baseline="0">
              <a:solidFill>
                <a:schemeClr val="tx1"/>
              </a:solidFill>
              <a:effectLst/>
              <a:latin typeface="+mn-lt"/>
              <a:ea typeface="+mn-ea"/>
              <a:cs typeface="+mn-cs"/>
            </a:rPr>
            <a:t>既職員の昇給や、計画的に新規職員を採用することで、指数は</a:t>
          </a:r>
          <a:r>
            <a:rPr lang="en-US" altLang="ja-JP" sz="1100" b="0" i="0" baseline="0">
              <a:solidFill>
                <a:schemeClr val="tx1"/>
              </a:solidFill>
              <a:effectLst/>
              <a:latin typeface="+mn-lt"/>
              <a:ea typeface="+mn-ea"/>
              <a:cs typeface="+mn-cs"/>
            </a:rPr>
            <a:t>20%</a:t>
          </a:r>
          <a:r>
            <a:rPr lang="ja-JP" altLang="ja-JP" sz="1100" b="0" i="0" baseline="0">
              <a:solidFill>
                <a:schemeClr val="tx1"/>
              </a:solidFill>
              <a:effectLst/>
              <a:latin typeface="+mn-lt"/>
              <a:ea typeface="+mn-ea"/>
              <a:cs typeface="+mn-cs"/>
            </a:rPr>
            <a:t>前後となることが予想できる。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73660</xdr:rowOff>
    </xdr:from>
    <xdr:to>
      <xdr:col>7</xdr:col>
      <xdr:colOff>15875</xdr:colOff>
      <xdr:row>35</xdr:row>
      <xdr:rowOff>39370</xdr:rowOff>
    </xdr:to>
    <xdr:cxnSp macro="">
      <xdr:nvCxnSpPr>
        <xdr:cNvPr id="66" name="直線コネクタ 65"/>
        <xdr:cNvCxnSpPr/>
      </xdr:nvCxnSpPr>
      <xdr:spPr>
        <a:xfrm flipV="1">
          <a:off x="3987800" y="59029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39370</xdr:rowOff>
    </xdr:from>
    <xdr:to>
      <xdr:col>5</xdr:col>
      <xdr:colOff>549275</xdr:colOff>
      <xdr:row>35</xdr:row>
      <xdr:rowOff>46990</xdr:rowOff>
    </xdr:to>
    <xdr:cxnSp macro="">
      <xdr:nvCxnSpPr>
        <xdr:cNvPr id="69" name="直線コネクタ 68"/>
        <xdr:cNvCxnSpPr/>
      </xdr:nvCxnSpPr>
      <xdr:spPr>
        <a:xfrm flipV="1">
          <a:off x="3098800" y="604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8890</xdr:rowOff>
    </xdr:from>
    <xdr:to>
      <xdr:col>4</xdr:col>
      <xdr:colOff>346075</xdr:colOff>
      <xdr:row>35</xdr:row>
      <xdr:rowOff>46990</xdr:rowOff>
    </xdr:to>
    <xdr:cxnSp macro="">
      <xdr:nvCxnSpPr>
        <xdr:cNvPr id="72" name="直線コネクタ 71"/>
        <xdr:cNvCxnSpPr/>
      </xdr:nvCxnSpPr>
      <xdr:spPr>
        <a:xfrm>
          <a:off x="2209800" y="600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35</xdr:row>
      <xdr:rowOff>8890</xdr:rowOff>
    </xdr:to>
    <xdr:cxnSp macro="">
      <xdr:nvCxnSpPr>
        <xdr:cNvPr id="75" name="直線コネクタ 74"/>
        <xdr:cNvCxnSpPr/>
      </xdr:nvCxnSpPr>
      <xdr:spPr>
        <a:xfrm>
          <a:off x="1320800" y="600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22860</xdr:rowOff>
    </xdr:from>
    <xdr:to>
      <xdr:col>7</xdr:col>
      <xdr:colOff>66675</xdr:colOff>
      <xdr:row>34</xdr:row>
      <xdr:rowOff>124460</xdr:rowOff>
    </xdr:to>
    <xdr:sp macro="" textlink="">
      <xdr:nvSpPr>
        <xdr:cNvPr id="85" name="円/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160020</xdr:rowOff>
    </xdr:from>
    <xdr:to>
      <xdr:col>5</xdr:col>
      <xdr:colOff>600075</xdr:colOff>
      <xdr:row>35</xdr:row>
      <xdr:rowOff>90170</xdr:rowOff>
    </xdr:to>
    <xdr:sp macro="" textlink="">
      <xdr:nvSpPr>
        <xdr:cNvPr id="87" name="円/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9" name="円/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129540</xdr:rowOff>
    </xdr:from>
    <xdr:to>
      <xdr:col>3</xdr:col>
      <xdr:colOff>193675</xdr:colOff>
      <xdr:row>35</xdr:row>
      <xdr:rowOff>59690</xdr:rowOff>
    </xdr:to>
    <xdr:sp macro="" textlink="">
      <xdr:nvSpPr>
        <xdr:cNvPr id="91" name="円/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121920</xdr:rowOff>
    </xdr:from>
    <xdr:to>
      <xdr:col>1</xdr:col>
      <xdr:colOff>676275</xdr:colOff>
      <xdr:row>35</xdr:row>
      <xdr:rowOff>52070</xdr:rowOff>
    </xdr:to>
    <xdr:sp macro="" textlink="">
      <xdr:nvSpPr>
        <xdr:cNvPr id="93" name="円/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tx1"/>
              </a:solidFill>
              <a:effectLst/>
              <a:latin typeface="+mn-lt"/>
              <a:ea typeface="+mn-ea"/>
              <a:cs typeface="+mn-cs"/>
            </a:rPr>
            <a:t>人員削減を補うため、各種業務の委託や電算機器の保守・リース契約など、業務の効率化を進めた結果、毎年物件費は増加している。</a:t>
          </a:r>
          <a:r>
            <a:rPr lang="ja-JP" altLang="en-US" sz="1100" b="0" i="0" baseline="0">
              <a:solidFill>
                <a:schemeClr val="tx1"/>
              </a:solidFill>
              <a:effectLst/>
              <a:latin typeface="+mn-lt"/>
              <a:ea typeface="+mn-ea"/>
              <a:cs typeface="+mn-cs"/>
            </a:rPr>
            <a:t>人件費と均衡を保ちながら、</a:t>
          </a:r>
          <a:r>
            <a:rPr lang="ja-JP" altLang="ja-JP" sz="1100">
              <a:solidFill>
                <a:schemeClr val="tx1"/>
              </a:solidFill>
              <a:effectLst/>
              <a:latin typeface="+mn-lt"/>
              <a:ea typeface="+mn-ea"/>
              <a:cs typeface="+mn-cs"/>
            </a:rPr>
            <a:t>経費削減に努め、適正な水準を維持していきたい。</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18</xdr:row>
      <xdr:rowOff>43180</xdr:rowOff>
    </xdr:to>
    <xdr:cxnSp macro="">
      <xdr:nvCxnSpPr>
        <xdr:cNvPr id="127" name="直線コネクタ 126"/>
        <xdr:cNvCxnSpPr/>
      </xdr:nvCxnSpPr>
      <xdr:spPr>
        <a:xfrm>
          <a:off x="15671800" y="29768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62230</xdr:rowOff>
    </xdr:from>
    <xdr:to>
      <xdr:col>22</xdr:col>
      <xdr:colOff>565150</xdr:colOff>
      <xdr:row>17</xdr:row>
      <xdr:rowOff>62230</xdr:rowOff>
    </xdr:to>
    <xdr:cxnSp macro="">
      <xdr:nvCxnSpPr>
        <xdr:cNvPr id="130" name="直線コネクタ 129"/>
        <xdr:cNvCxnSpPr/>
      </xdr:nvCxnSpPr>
      <xdr:spPr>
        <a:xfrm>
          <a:off x="14782800" y="2976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2" name="テキスト ボックス 131"/>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62230</xdr:rowOff>
    </xdr:to>
    <xdr:cxnSp macro="">
      <xdr:nvCxnSpPr>
        <xdr:cNvPr id="133" name="直線コネクタ 132"/>
        <xdr:cNvCxnSpPr/>
      </xdr:nvCxnSpPr>
      <xdr:spPr>
        <a:xfrm>
          <a:off x="13893800" y="2915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77470</xdr:rowOff>
    </xdr:to>
    <xdr:cxnSp macro="">
      <xdr:nvCxnSpPr>
        <xdr:cNvPr id="136" name="直線コネクタ 135"/>
        <xdr:cNvCxnSpPr/>
      </xdr:nvCxnSpPr>
      <xdr:spPr>
        <a:xfrm flipV="1">
          <a:off x="13004800" y="2915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8" name="テキスト ボックス 137"/>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163830</xdr:rowOff>
    </xdr:from>
    <xdr:to>
      <xdr:col>24</xdr:col>
      <xdr:colOff>82550</xdr:colOff>
      <xdr:row>18</xdr:row>
      <xdr:rowOff>93980</xdr:rowOff>
    </xdr:to>
    <xdr:sp macro="" textlink="">
      <xdr:nvSpPr>
        <xdr:cNvPr id="146" name="円/楕円 145"/>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135907</xdr:rowOff>
    </xdr:from>
    <xdr:ext cx="762000" cy="259045"/>
    <xdr:sp macro="" textlink="">
      <xdr:nvSpPr>
        <xdr:cNvPr id="147"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8" name="円/楕円 147"/>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49" name="テキスト ボックス 148"/>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11430</xdr:rowOff>
    </xdr:from>
    <xdr:to>
      <xdr:col>21</xdr:col>
      <xdr:colOff>412750</xdr:colOff>
      <xdr:row>17</xdr:row>
      <xdr:rowOff>113030</xdr:rowOff>
    </xdr:to>
    <xdr:sp macro="" textlink="">
      <xdr:nvSpPr>
        <xdr:cNvPr id="150" name="円/楕円 149"/>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51" name="テキスト ボックス 150"/>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2" name="円/楕円 151"/>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3" name="テキスト ボックス 152"/>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26670</xdr:rowOff>
    </xdr:from>
    <xdr:to>
      <xdr:col>19</xdr:col>
      <xdr:colOff>6350</xdr:colOff>
      <xdr:row>17</xdr:row>
      <xdr:rowOff>128270</xdr:rowOff>
    </xdr:to>
    <xdr:sp macro="" textlink="">
      <xdr:nvSpPr>
        <xdr:cNvPr id="154" name="円/楕円 153"/>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113047</xdr:rowOff>
    </xdr:from>
    <xdr:ext cx="762000" cy="259045"/>
    <xdr:sp macro="" textlink="">
      <xdr:nvSpPr>
        <xdr:cNvPr id="155" name="テキスト ボックス 154"/>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全国平均と県平均共に大きく下回っている。ここ数年</a:t>
          </a:r>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前半を保っているが、今後は民生費における単独事業の増減に合わせ前後すると思われる。</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69850</xdr:rowOff>
    </xdr:from>
    <xdr:to>
      <xdr:col>7</xdr:col>
      <xdr:colOff>15875</xdr:colOff>
      <xdr:row>54</xdr:row>
      <xdr:rowOff>88900</xdr:rowOff>
    </xdr:to>
    <xdr:cxnSp macro="">
      <xdr:nvCxnSpPr>
        <xdr:cNvPr id="188" name="直線コネクタ 187"/>
        <xdr:cNvCxnSpPr/>
      </xdr:nvCxnSpPr>
      <xdr:spPr>
        <a:xfrm flipV="1">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88900</xdr:rowOff>
    </xdr:to>
    <xdr:cxnSp macro="">
      <xdr:nvCxnSpPr>
        <xdr:cNvPr id="191" name="直線コネクタ 190"/>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3" name="テキスト ボックス 19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88900</xdr:rowOff>
    </xdr:to>
    <xdr:cxnSp macro="">
      <xdr:nvCxnSpPr>
        <xdr:cNvPr id="194" name="直線コネクタ 193"/>
        <xdr:cNvCxnSpPr/>
      </xdr:nvCxnSpPr>
      <xdr:spPr>
        <a:xfrm>
          <a:off x="2209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6" name="テキスト ボックス 195"/>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69850</xdr:rowOff>
    </xdr:to>
    <xdr:cxnSp macro="">
      <xdr:nvCxnSpPr>
        <xdr:cNvPr id="197" name="直線コネクタ 196"/>
        <xdr:cNvCxnSpPr/>
      </xdr:nvCxnSpPr>
      <xdr:spPr>
        <a:xfrm flipV="1">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9" name="テキスト ボックス 198"/>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1" name="テキスト ボックス 200"/>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19050</xdr:rowOff>
    </xdr:from>
    <xdr:to>
      <xdr:col>7</xdr:col>
      <xdr:colOff>66675</xdr:colOff>
      <xdr:row>54</xdr:row>
      <xdr:rowOff>120650</xdr:rowOff>
    </xdr:to>
    <xdr:sp macro="" textlink="">
      <xdr:nvSpPr>
        <xdr:cNvPr id="207" name="円/楕円 206"/>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35577</xdr:rowOff>
    </xdr:from>
    <xdr:ext cx="762000" cy="259045"/>
    <xdr:sp macro="" textlink="">
      <xdr:nvSpPr>
        <xdr:cNvPr id="208"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9" name="円/楕円 208"/>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0" name="テキスト ボックス 209"/>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1" name="円/楕円 210"/>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2" name="テキスト ボックス 211"/>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3" name="円/楕円 212"/>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4" name="テキスト ボックス 213"/>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5" name="円/楕円 214"/>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6" name="テキスト ボックス 215"/>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その他の数値に影響するものとして、</a:t>
          </a:r>
          <a:r>
            <a:rPr lang="ja-JP" altLang="ja-JP" sz="1100" b="0" i="0" baseline="0">
              <a:solidFill>
                <a:schemeClr val="tx1"/>
              </a:solidFill>
              <a:effectLst/>
              <a:latin typeface="+mn-lt"/>
              <a:ea typeface="+mn-ea"/>
              <a:cs typeface="+mn-cs"/>
            </a:rPr>
            <a:t>特別会計への繰出金</a:t>
          </a:r>
          <a:r>
            <a:rPr lang="ja-JP" altLang="en-US" sz="1100" b="0" i="0" baseline="0">
              <a:solidFill>
                <a:schemeClr val="tx1"/>
              </a:solidFill>
              <a:effectLst/>
              <a:latin typeface="+mn-lt"/>
              <a:ea typeface="+mn-ea"/>
              <a:cs typeface="+mn-cs"/>
            </a:rPr>
            <a:t>と除排雪経費があるが、平成</a:t>
          </a:r>
          <a:r>
            <a:rPr lang="en-US" altLang="ja-JP" sz="1100" b="0" i="0" baseline="0">
              <a:solidFill>
                <a:schemeClr val="tx1"/>
              </a:solidFill>
              <a:effectLst/>
              <a:latin typeface="+mn-lt"/>
              <a:ea typeface="+mn-ea"/>
              <a:cs typeface="+mn-cs"/>
            </a:rPr>
            <a:t>26</a:t>
          </a:r>
          <a:r>
            <a:rPr lang="ja-JP" altLang="en-US" sz="1100" b="0" i="0" baseline="0">
              <a:solidFill>
                <a:schemeClr val="tx1"/>
              </a:solidFill>
              <a:effectLst/>
              <a:latin typeface="+mn-lt"/>
              <a:ea typeface="+mn-ea"/>
              <a:cs typeface="+mn-cs"/>
            </a:rPr>
            <a:t>年度と比較し、どちらも増加となったが、比率としては、横ばいの結果となった。今後も主にこの</a:t>
          </a:r>
          <a:r>
            <a:rPr lang="en-US" altLang="ja-JP" sz="1100" b="0" i="0" baseline="0">
              <a:solidFill>
                <a:schemeClr val="tx1"/>
              </a:solidFill>
              <a:effectLst/>
              <a:latin typeface="+mn-lt"/>
              <a:ea typeface="+mn-ea"/>
              <a:cs typeface="+mn-cs"/>
            </a:rPr>
            <a:t>2</a:t>
          </a:r>
          <a:r>
            <a:rPr lang="ja-JP" altLang="en-US" sz="1100" b="0" i="0" baseline="0">
              <a:solidFill>
                <a:schemeClr val="tx1"/>
              </a:solidFill>
              <a:effectLst/>
              <a:latin typeface="+mn-lt"/>
              <a:ea typeface="+mn-ea"/>
              <a:cs typeface="+mn-cs"/>
            </a:rPr>
            <a:t>点の影響で、経常収支比率の増減がある見込みである。</a:t>
          </a:r>
          <a:endParaRPr kumimoji="1" lang="ja-JP" altLang="en-US" sz="1300">
            <a:solidFill>
              <a:schemeClr val="tx1"/>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55</xdr:row>
      <xdr:rowOff>54610</xdr:rowOff>
    </xdr:to>
    <xdr:cxnSp macro="">
      <xdr:nvCxnSpPr>
        <xdr:cNvPr id="249" name="直線コネクタ 248"/>
        <xdr:cNvCxnSpPr/>
      </xdr:nvCxnSpPr>
      <xdr:spPr>
        <a:xfrm>
          <a:off x="15671800" y="9484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54610</xdr:rowOff>
    </xdr:from>
    <xdr:to>
      <xdr:col>22</xdr:col>
      <xdr:colOff>565150</xdr:colOff>
      <xdr:row>55</xdr:row>
      <xdr:rowOff>62230</xdr:rowOff>
    </xdr:to>
    <xdr:cxnSp macro="">
      <xdr:nvCxnSpPr>
        <xdr:cNvPr id="252" name="直線コネクタ 251"/>
        <xdr:cNvCxnSpPr/>
      </xdr:nvCxnSpPr>
      <xdr:spPr>
        <a:xfrm flipV="1">
          <a:off x="14782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85090</xdr:rowOff>
    </xdr:to>
    <xdr:cxnSp macro="">
      <xdr:nvCxnSpPr>
        <xdr:cNvPr id="255" name="直線コネクタ 254"/>
        <xdr:cNvCxnSpPr/>
      </xdr:nvCxnSpPr>
      <xdr:spPr>
        <a:xfrm flipV="1">
          <a:off x="13893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7" name="テキスト ボックス 256"/>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85090</xdr:rowOff>
    </xdr:to>
    <xdr:cxnSp macro="">
      <xdr:nvCxnSpPr>
        <xdr:cNvPr id="258" name="直線コネクタ 257"/>
        <xdr:cNvCxnSpPr/>
      </xdr:nvCxnSpPr>
      <xdr:spPr>
        <a:xfrm>
          <a:off x="13004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0" name="テキスト ボックス 259"/>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2" name="テキスト ボックス 261"/>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68" name="円/楕円 267"/>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20337</xdr:rowOff>
    </xdr:from>
    <xdr:ext cx="762000" cy="259045"/>
    <xdr:sp macro="" textlink="">
      <xdr:nvSpPr>
        <xdr:cNvPr id="269"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3810</xdr:rowOff>
    </xdr:from>
    <xdr:to>
      <xdr:col>22</xdr:col>
      <xdr:colOff>615950</xdr:colOff>
      <xdr:row>55</xdr:row>
      <xdr:rowOff>105410</xdr:rowOff>
    </xdr:to>
    <xdr:sp macro="" textlink="">
      <xdr:nvSpPr>
        <xdr:cNvPr id="270" name="円/楕円 269"/>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115587</xdr:rowOff>
    </xdr:from>
    <xdr:ext cx="736600" cy="259045"/>
    <xdr:sp macro="" textlink="">
      <xdr:nvSpPr>
        <xdr:cNvPr id="271" name="テキスト ボックス 270"/>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2" name="円/楕円 271"/>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3" name="テキスト ボックス 272"/>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34290</xdr:rowOff>
    </xdr:from>
    <xdr:to>
      <xdr:col>20</xdr:col>
      <xdr:colOff>209550</xdr:colOff>
      <xdr:row>55</xdr:row>
      <xdr:rowOff>135890</xdr:rowOff>
    </xdr:to>
    <xdr:sp macro="" textlink="">
      <xdr:nvSpPr>
        <xdr:cNvPr id="274" name="円/楕円 273"/>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75" name="テキスト ボックス 274"/>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6" name="円/楕円 275"/>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7" name="テキスト ボックス 276"/>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平成</a:t>
          </a:r>
          <a:r>
            <a:rPr lang="en-US" altLang="ja-JP" sz="1100" b="0" i="0" baseline="0">
              <a:solidFill>
                <a:schemeClr val="tx1"/>
              </a:solidFill>
              <a:effectLst/>
              <a:latin typeface="+mn-lt"/>
              <a:ea typeface="+mn-ea"/>
              <a:cs typeface="+mn-cs"/>
            </a:rPr>
            <a:t>27</a:t>
          </a:r>
          <a:r>
            <a:rPr lang="ja-JP" altLang="ja-JP" sz="1100" b="0" i="0" baseline="0">
              <a:solidFill>
                <a:schemeClr val="tx1"/>
              </a:solidFill>
              <a:effectLst/>
              <a:latin typeface="+mn-lt"/>
              <a:ea typeface="+mn-ea"/>
              <a:cs typeface="+mn-cs"/>
            </a:rPr>
            <a:t>年</a:t>
          </a:r>
          <a:r>
            <a:rPr lang="ja-JP" altLang="en-US" sz="1100" b="0" i="0" baseline="0">
              <a:solidFill>
                <a:schemeClr val="tx1"/>
              </a:solidFill>
              <a:effectLst/>
              <a:latin typeface="+mn-lt"/>
              <a:ea typeface="+mn-ea"/>
              <a:cs typeface="+mn-cs"/>
            </a:rPr>
            <a:t>度では</a:t>
          </a:r>
          <a:r>
            <a:rPr lang="ja-JP" altLang="ja-JP" sz="1100" b="0" i="0" baseline="0">
              <a:solidFill>
                <a:schemeClr val="tx1"/>
              </a:solidFill>
              <a:effectLst/>
              <a:latin typeface="+mn-lt"/>
              <a:ea typeface="+mn-ea"/>
              <a:cs typeface="+mn-cs"/>
            </a:rPr>
            <a:t>下水道事業会計繰出金</a:t>
          </a:r>
          <a:r>
            <a:rPr lang="ja-JP" altLang="en-US" sz="1100" b="0" i="0" baseline="0">
              <a:solidFill>
                <a:schemeClr val="tx1"/>
              </a:solidFill>
              <a:effectLst/>
              <a:latin typeface="+mn-lt"/>
              <a:ea typeface="+mn-ea"/>
              <a:cs typeface="+mn-cs"/>
            </a:rPr>
            <a:t>が</a:t>
          </a:r>
          <a:r>
            <a:rPr lang="en-US" altLang="ja-JP" sz="1100" b="0" i="0" baseline="0">
              <a:solidFill>
                <a:schemeClr val="tx1"/>
              </a:solidFill>
              <a:effectLst/>
              <a:latin typeface="+mn-lt"/>
              <a:ea typeface="+mn-ea"/>
              <a:cs typeface="+mn-cs"/>
            </a:rPr>
            <a:t>310,000</a:t>
          </a:r>
          <a:r>
            <a:rPr lang="ja-JP" altLang="en-US" sz="1100" b="0" i="0" baseline="0">
              <a:solidFill>
                <a:schemeClr val="tx1"/>
              </a:solidFill>
              <a:effectLst/>
              <a:latin typeface="+mn-lt"/>
              <a:ea typeface="+mn-ea"/>
              <a:cs typeface="+mn-cs"/>
            </a:rPr>
            <a:t>千円と次第に減少傾向にあるが、毎年補助費等が膨らむ大きな要因となっている。下水道事業会計繰出金については、今後</a:t>
          </a:r>
          <a:r>
            <a:rPr lang="en-US" altLang="ja-JP" sz="1100" b="0" i="0" baseline="0">
              <a:solidFill>
                <a:schemeClr val="tx1"/>
              </a:solidFill>
              <a:effectLst/>
              <a:latin typeface="+mn-lt"/>
              <a:ea typeface="+mn-ea"/>
              <a:cs typeface="+mn-cs"/>
            </a:rPr>
            <a:t>10</a:t>
          </a:r>
          <a:r>
            <a:rPr lang="ja-JP" altLang="en-US" sz="1100" b="0" i="0" baseline="0">
              <a:solidFill>
                <a:schemeClr val="tx1"/>
              </a:solidFill>
              <a:effectLst/>
              <a:latin typeface="+mn-lt"/>
              <a:ea typeface="+mn-ea"/>
              <a:cs typeface="+mn-cs"/>
            </a:rPr>
            <a:t>年以内に</a:t>
          </a:r>
          <a:r>
            <a:rPr lang="en-US" altLang="ja-JP" sz="1100" b="0" i="0" baseline="0">
              <a:solidFill>
                <a:schemeClr val="tx1"/>
              </a:solidFill>
              <a:effectLst/>
              <a:latin typeface="+mn-lt"/>
              <a:ea typeface="+mn-ea"/>
              <a:cs typeface="+mn-cs"/>
            </a:rPr>
            <a:t>200,000</a:t>
          </a:r>
          <a:r>
            <a:rPr lang="ja-JP" altLang="en-US" sz="1100" b="0" i="0" baseline="0">
              <a:solidFill>
                <a:schemeClr val="tx1"/>
              </a:solidFill>
              <a:effectLst/>
              <a:latin typeface="+mn-lt"/>
              <a:ea typeface="+mn-ea"/>
              <a:cs typeface="+mn-cs"/>
            </a:rPr>
            <a:t>千円台前半となる見通しで、補助費等の減少も予想される。</a:t>
          </a:r>
          <a:r>
            <a:rPr lang="ja-JP" altLang="ja-JP" sz="1100" b="0" i="0" baseline="0">
              <a:solidFill>
                <a:schemeClr val="tx1"/>
              </a:solidFill>
              <a:effectLst/>
              <a:latin typeface="+mn-lt"/>
              <a:ea typeface="+mn-ea"/>
              <a:cs typeface="+mn-cs"/>
            </a:rPr>
            <a:t>一部事務組合に対する負担金</a:t>
          </a:r>
          <a:r>
            <a:rPr lang="ja-JP" altLang="en-US" sz="1100" b="0" i="0" baseline="0">
              <a:solidFill>
                <a:schemeClr val="tx1"/>
              </a:solidFill>
              <a:effectLst/>
              <a:latin typeface="+mn-lt"/>
              <a:ea typeface="+mn-ea"/>
              <a:cs typeface="+mn-cs"/>
            </a:rPr>
            <a:t>については、平成</a:t>
          </a:r>
          <a:r>
            <a:rPr lang="en-US" altLang="ja-JP" sz="1100" b="0" i="0" baseline="0">
              <a:solidFill>
                <a:schemeClr val="tx1"/>
              </a:solidFill>
              <a:effectLst/>
              <a:latin typeface="+mn-lt"/>
              <a:ea typeface="+mn-ea"/>
              <a:cs typeface="+mn-cs"/>
            </a:rPr>
            <a:t>27</a:t>
          </a:r>
          <a:r>
            <a:rPr lang="ja-JP" altLang="en-US" sz="1100" b="0" i="0" baseline="0">
              <a:solidFill>
                <a:schemeClr val="tx1"/>
              </a:solidFill>
              <a:effectLst/>
              <a:latin typeface="+mn-lt"/>
              <a:ea typeface="+mn-ea"/>
              <a:cs typeface="+mn-cs"/>
            </a:rPr>
            <a:t>年度</a:t>
          </a:r>
          <a:r>
            <a:rPr lang="en-US" altLang="ja-JP" sz="1100" b="0" i="0" baseline="0">
              <a:solidFill>
                <a:schemeClr val="tx1"/>
              </a:solidFill>
              <a:effectLst/>
              <a:latin typeface="+mn-lt"/>
              <a:ea typeface="+mn-ea"/>
              <a:cs typeface="+mn-cs"/>
            </a:rPr>
            <a:t>212,226</a:t>
          </a:r>
          <a:r>
            <a:rPr lang="ja-JP" altLang="en-US" sz="1100" b="0" i="0" baseline="0">
              <a:solidFill>
                <a:schemeClr val="tx1"/>
              </a:solidFill>
              <a:effectLst/>
              <a:latin typeface="+mn-lt"/>
              <a:ea typeface="+mn-ea"/>
              <a:cs typeface="+mn-cs"/>
            </a:rPr>
            <a:t>千円と</a:t>
          </a:r>
          <a:r>
            <a:rPr lang="en-US" altLang="ja-JP" sz="1100" b="0" i="0" baseline="0">
              <a:solidFill>
                <a:schemeClr val="tx1"/>
              </a:solidFill>
              <a:effectLst/>
              <a:latin typeface="+mn-lt"/>
              <a:ea typeface="+mn-ea"/>
              <a:cs typeface="+mn-cs"/>
            </a:rPr>
            <a:t>2,437</a:t>
          </a:r>
          <a:r>
            <a:rPr lang="ja-JP" altLang="en-US" sz="1100" b="0" i="0" baseline="0">
              <a:solidFill>
                <a:schemeClr val="tx1"/>
              </a:solidFill>
              <a:effectLst/>
              <a:latin typeface="+mn-lt"/>
              <a:ea typeface="+mn-ea"/>
              <a:cs typeface="+mn-cs"/>
            </a:rPr>
            <a:t>千円増加し、毎年度のことであるが、</a:t>
          </a:r>
          <a:r>
            <a:rPr lang="ja-JP" altLang="ja-JP" sz="1100" b="0" i="0" baseline="0">
              <a:solidFill>
                <a:schemeClr val="tx1"/>
              </a:solidFill>
              <a:effectLst/>
              <a:latin typeface="+mn-lt"/>
              <a:ea typeface="+mn-ea"/>
              <a:cs typeface="+mn-cs"/>
            </a:rPr>
            <a:t>財政を圧迫する要因となっている。</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28702</xdr:rowOff>
    </xdr:from>
    <xdr:to>
      <xdr:col>24</xdr:col>
      <xdr:colOff>31750</xdr:colOff>
      <xdr:row>39</xdr:row>
      <xdr:rowOff>56134</xdr:rowOff>
    </xdr:to>
    <xdr:cxnSp macro="">
      <xdr:nvCxnSpPr>
        <xdr:cNvPr id="307" name="直線コネクタ 306"/>
        <xdr:cNvCxnSpPr/>
      </xdr:nvCxnSpPr>
      <xdr:spPr>
        <a:xfrm flipV="1">
          <a:off x="15671800" y="67152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136144</xdr:rowOff>
    </xdr:from>
    <xdr:to>
      <xdr:col>22</xdr:col>
      <xdr:colOff>565150</xdr:colOff>
      <xdr:row>39</xdr:row>
      <xdr:rowOff>56134</xdr:rowOff>
    </xdr:to>
    <xdr:cxnSp macro="">
      <xdr:nvCxnSpPr>
        <xdr:cNvPr id="310" name="直線コネクタ 309"/>
        <xdr:cNvCxnSpPr/>
      </xdr:nvCxnSpPr>
      <xdr:spPr>
        <a:xfrm>
          <a:off x="14782800" y="66512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136144</xdr:rowOff>
    </xdr:from>
    <xdr:to>
      <xdr:col>21</xdr:col>
      <xdr:colOff>361950</xdr:colOff>
      <xdr:row>39</xdr:row>
      <xdr:rowOff>46990</xdr:rowOff>
    </xdr:to>
    <xdr:cxnSp macro="">
      <xdr:nvCxnSpPr>
        <xdr:cNvPr id="313" name="直線コネクタ 312"/>
        <xdr:cNvCxnSpPr/>
      </xdr:nvCxnSpPr>
      <xdr:spPr>
        <a:xfrm flipV="1">
          <a:off x="13893800" y="66512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5" name="テキスト ボックス 31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46990</xdr:rowOff>
    </xdr:from>
    <xdr:to>
      <xdr:col>20</xdr:col>
      <xdr:colOff>158750</xdr:colOff>
      <xdr:row>39</xdr:row>
      <xdr:rowOff>147574</xdr:rowOff>
    </xdr:to>
    <xdr:cxnSp macro="">
      <xdr:nvCxnSpPr>
        <xdr:cNvPr id="316" name="直線コネクタ 315"/>
        <xdr:cNvCxnSpPr/>
      </xdr:nvCxnSpPr>
      <xdr:spPr>
        <a:xfrm flipV="1">
          <a:off x="13004800" y="67335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8" name="テキスト ボックス 317"/>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20" name="テキスト ボックス 319"/>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149352</xdr:rowOff>
    </xdr:from>
    <xdr:to>
      <xdr:col>24</xdr:col>
      <xdr:colOff>82550</xdr:colOff>
      <xdr:row>39</xdr:row>
      <xdr:rowOff>79502</xdr:rowOff>
    </xdr:to>
    <xdr:sp macro="" textlink="">
      <xdr:nvSpPr>
        <xdr:cNvPr id="326" name="円/楕円 325"/>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57929</xdr:rowOff>
    </xdr:from>
    <xdr:ext cx="762000" cy="259045"/>
    <xdr:sp macro="" textlink="">
      <xdr:nvSpPr>
        <xdr:cNvPr id="327" name="補助費等該当値テキスト"/>
        <xdr:cNvSpPr txBox="1"/>
      </xdr:nvSpPr>
      <xdr:spPr>
        <a:xfrm>
          <a:off x="16598900" y="657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5334</xdr:rowOff>
    </xdr:from>
    <xdr:to>
      <xdr:col>22</xdr:col>
      <xdr:colOff>615950</xdr:colOff>
      <xdr:row>39</xdr:row>
      <xdr:rowOff>106934</xdr:rowOff>
    </xdr:to>
    <xdr:sp macro="" textlink="">
      <xdr:nvSpPr>
        <xdr:cNvPr id="328" name="円/楕円 327"/>
        <xdr:cNvSpPr/>
      </xdr:nvSpPr>
      <xdr:spPr>
        <a:xfrm>
          <a:off x="15621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91711</xdr:rowOff>
    </xdr:from>
    <xdr:ext cx="736600" cy="259045"/>
    <xdr:sp macro="" textlink="">
      <xdr:nvSpPr>
        <xdr:cNvPr id="329" name="テキスト ボックス 328"/>
        <xdr:cNvSpPr txBox="1"/>
      </xdr:nvSpPr>
      <xdr:spPr>
        <a:xfrm>
          <a:off x="15290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85344</xdr:rowOff>
    </xdr:from>
    <xdr:to>
      <xdr:col>21</xdr:col>
      <xdr:colOff>412750</xdr:colOff>
      <xdr:row>39</xdr:row>
      <xdr:rowOff>15494</xdr:rowOff>
    </xdr:to>
    <xdr:sp macro="" textlink="">
      <xdr:nvSpPr>
        <xdr:cNvPr id="330" name="円/楕円 329"/>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271</xdr:rowOff>
    </xdr:from>
    <xdr:ext cx="762000" cy="259045"/>
    <xdr:sp macro="" textlink="">
      <xdr:nvSpPr>
        <xdr:cNvPr id="331" name="テキスト ボックス 330"/>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167640</xdr:rowOff>
    </xdr:from>
    <xdr:to>
      <xdr:col>20</xdr:col>
      <xdr:colOff>209550</xdr:colOff>
      <xdr:row>39</xdr:row>
      <xdr:rowOff>97790</xdr:rowOff>
    </xdr:to>
    <xdr:sp macro="" textlink="">
      <xdr:nvSpPr>
        <xdr:cNvPr id="332" name="円/楕円 331"/>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82567</xdr:rowOff>
    </xdr:from>
    <xdr:ext cx="762000" cy="259045"/>
    <xdr:sp macro="" textlink="">
      <xdr:nvSpPr>
        <xdr:cNvPr id="333" name="テキスト ボックス 332"/>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96774</xdr:rowOff>
    </xdr:from>
    <xdr:to>
      <xdr:col>19</xdr:col>
      <xdr:colOff>6350</xdr:colOff>
      <xdr:row>40</xdr:row>
      <xdr:rowOff>26924</xdr:rowOff>
    </xdr:to>
    <xdr:sp macro="" textlink="">
      <xdr:nvSpPr>
        <xdr:cNvPr id="334" name="円/楕円 333"/>
        <xdr:cNvSpPr/>
      </xdr:nvSpPr>
      <xdr:spPr>
        <a:xfrm>
          <a:off x="12954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11701</xdr:rowOff>
    </xdr:from>
    <xdr:ext cx="762000" cy="259045"/>
    <xdr:sp macro="" textlink="">
      <xdr:nvSpPr>
        <xdr:cNvPr id="335" name="テキスト ボックス 334"/>
        <xdr:cNvSpPr txBox="1"/>
      </xdr:nvSpPr>
      <xdr:spPr>
        <a:xfrm>
          <a:off x="12623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公債費にかかる経常一般支出は平成</a:t>
          </a:r>
          <a:r>
            <a:rPr lang="en-US" altLang="ja-JP" sz="1100" b="0" i="0" baseline="0">
              <a:solidFill>
                <a:schemeClr val="tx1"/>
              </a:solidFill>
              <a:effectLst/>
              <a:latin typeface="+mn-lt"/>
              <a:ea typeface="+mn-ea"/>
              <a:cs typeface="+mn-cs"/>
            </a:rPr>
            <a:t>21</a:t>
          </a:r>
          <a:r>
            <a:rPr lang="ja-JP" altLang="ja-JP" sz="1100" b="0" i="0" baseline="0">
              <a:solidFill>
                <a:schemeClr val="tx1"/>
              </a:solidFill>
              <a:effectLst/>
              <a:latin typeface="+mn-lt"/>
              <a:ea typeface="+mn-ea"/>
              <a:cs typeface="+mn-cs"/>
            </a:rPr>
            <a:t>年度から</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億円前後を維持しており、平成</a:t>
          </a:r>
          <a:r>
            <a:rPr lang="en-US" altLang="ja-JP" sz="1100" b="0" i="0" baseline="0">
              <a:solidFill>
                <a:schemeClr val="tx1"/>
              </a:solidFill>
              <a:effectLst/>
              <a:latin typeface="+mn-lt"/>
              <a:ea typeface="+mn-ea"/>
              <a:cs typeface="+mn-cs"/>
            </a:rPr>
            <a:t>27</a:t>
          </a:r>
          <a:r>
            <a:rPr lang="ja-JP" altLang="ja-JP" sz="1100" b="0" i="0" baseline="0">
              <a:solidFill>
                <a:schemeClr val="tx1"/>
              </a:solidFill>
              <a:effectLst/>
              <a:latin typeface="+mn-lt"/>
              <a:ea typeface="+mn-ea"/>
              <a:cs typeface="+mn-cs"/>
            </a:rPr>
            <a:t>年度も同程度である。平成</a:t>
          </a:r>
          <a:r>
            <a:rPr lang="en-US" altLang="ja-JP" sz="1100" b="0" i="0" baseline="0">
              <a:solidFill>
                <a:schemeClr val="tx1"/>
              </a:solidFill>
              <a:effectLst/>
              <a:latin typeface="+mn-lt"/>
              <a:ea typeface="+mn-ea"/>
              <a:cs typeface="+mn-cs"/>
            </a:rPr>
            <a:t>25</a:t>
          </a:r>
          <a:r>
            <a:rPr lang="ja-JP" altLang="ja-JP" sz="1100" b="0" i="0" baseline="0">
              <a:solidFill>
                <a:schemeClr val="tx1"/>
              </a:solidFill>
              <a:effectLst/>
              <a:latin typeface="+mn-lt"/>
              <a:ea typeface="+mn-ea"/>
              <a:cs typeface="+mn-cs"/>
            </a:rPr>
            <a:t>年度より都市再生整備計画に着手しており、多額の事業債を発行</a:t>
          </a:r>
          <a:r>
            <a:rPr lang="ja-JP" altLang="en-US" sz="1100" b="0" i="0" baseline="0">
              <a:solidFill>
                <a:schemeClr val="tx1"/>
              </a:solidFill>
              <a:effectLst/>
              <a:latin typeface="+mn-lt"/>
              <a:ea typeface="+mn-ea"/>
              <a:cs typeface="+mn-cs"/>
            </a:rPr>
            <a:t>している</a:t>
          </a:r>
          <a:r>
            <a:rPr lang="ja-JP" altLang="ja-JP" sz="1100" b="0" i="0" baseline="0">
              <a:solidFill>
                <a:schemeClr val="tx1"/>
              </a:solidFill>
              <a:effectLst/>
              <a:latin typeface="+mn-lt"/>
              <a:ea typeface="+mn-ea"/>
              <a:cs typeface="+mn-cs"/>
            </a:rPr>
            <a:t>ため、公債費は短期的に増加が見込まれる。</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76</xdr:row>
      <xdr:rowOff>149861</xdr:rowOff>
    </xdr:to>
    <xdr:cxnSp macro="">
      <xdr:nvCxnSpPr>
        <xdr:cNvPr id="365" name="直線コネクタ 364"/>
        <xdr:cNvCxnSpPr/>
      </xdr:nvCxnSpPr>
      <xdr:spPr>
        <a:xfrm>
          <a:off x="3987800" y="13180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76</xdr:row>
      <xdr:rowOff>149861</xdr:rowOff>
    </xdr:to>
    <xdr:cxnSp macro="">
      <xdr:nvCxnSpPr>
        <xdr:cNvPr id="368" name="直線コネクタ 367"/>
        <xdr:cNvCxnSpPr/>
      </xdr:nvCxnSpPr>
      <xdr:spPr>
        <a:xfrm>
          <a:off x="3098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0" name="テキスト ボックス 369"/>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122428</xdr:rowOff>
    </xdr:to>
    <xdr:cxnSp macro="">
      <xdr:nvCxnSpPr>
        <xdr:cNvPr id="371" name="直線コネクタ 370"/>
        <xdr:cNvCxnSpPr/>
      </xdr:nvCxnSpPr>
      <xdr:spPr>
        <a:xfrm flipV="1">
          <a:off x="2209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76</xdr:row>
      <xdr:rowOff>122428</xdr:rowOff>
    </xdr:to>
    <xdr:cxnSp macro="">
      <xdr:nvCxnSpPr>
        <xdr:cNvPr id="374" name="直線コネクタ 373"/>
        <xdr:cNvCxnSpPr/>
      </xdr:nvCxnSpPr>
      <xdr:spPr>
        <a:xfrm>
          <a:off x="1320800" y="13111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6" name="テキスト ボックス 375"/>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4" name="円/楕円 383"/>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85"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6" name="円/楕円 385"/>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7" name="テキスト ボックス 38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88" name="円/楕円 387"/>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89" name="テキスト ボックス 388"/>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90" name="円/楕円 389"/>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91" name="テキスト ボックス 390"/>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92" name="円/楕円 391"/>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142257</xdr:rowOff>
    </xdr:from>
    <xdr:ext cx="762000" cy="259045"/>
    <xdr:sp macro="" textlink="">
      <xdr:nvSpPr>
        <xdr:cNvPr id="393" name="テキスト ボックス 392"/>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tx1"/>
              </a:solidFill>
              <a:effectLst/>
              <a:latin typeface="+mn-lt"/>
              <a:ea typeface="+mn-ea"/>
              <a:cs typeface="+mn-cs"/>
            </a:rPr>
            <a:t>全国平均は下回っているが、新潟県平均を上回ってしまった。平成</a:t>
          </a:r>
          <a:r>
            <a:rPr lang="en-US" altLang="ja-JP" sz="1100" b="0" i="0" baseline="0">
              <a:solidFill>
                <a:schemeClr val="tx1"/>
              </a:solidFill>
              <a:effectLst/>
              <a:latin typeface="+mn-lt"/>
              <a:ea typeface="+mn-ea"/>
              <a:cs typeface="+mn-cs"/>
            </a:rPr>
            <a:t>27</a:t>
          </a:r>
          <a:r>
            <a:rPr lang="ja-JP" altLang="en-US" sz="1100" b="0" i="0" baseline="0">
              <a:solidFill>
                <a:schemeClr val="tx1"/>
              </a:solidFill>
              <a:effectLst/>
              <a:latin typeface="+mn-lt"/>
              <a:ea typeface="+mn-ea"/>
              <a:cs typeface="+mn-cs"/>
            </a:rPr>
            <a:t>年度では、人件費の減少がみられたが、それを吸収するように物件費の増加があったため、</a:t>
          </a:r>
          <a:r>
            <a:rPr lang="en-US" altLang="ja-JP" sz="1100" b="0" i="0" baseline="0">
              <a:solidFill>
                <a:schemeClr val="tx1"/>
              </a:solidFill>
              <a:effectLst/>
              <a:latin typeface="+mn-lt"/>
              <a:ea typeface="+mn-ea"/>
              <a:cs typeface="+mn-cs"/>
            </a:rPr>
            <a:t>60</a:t>
          </a:r>
          <a:r>
            <a:rPr lang="ja-JP" altLang="en-US" sz="1100" b="0" i="0" baseline="0">
              <a:solidFill>
                <a:schemeClr val="tx1"/>
              </a:solidFill>
              <a:effectLst/>
              <a:latin typeface="+mn-lt"/>
              <a:ea typeface="+mn-ea"/>
              <a:cs typeface="+mn-cs"/>
            </a:rPr>
            <a:t>％台には届かなかった。人件費・物件費以外については、</a:t>
          </a:r>
          <a:r>
            <a:rPr lang="ja-JP" altLang="ja-JP" sz="1100" b="0" i="0" baseline="0">
              <a:solidFill>
                <a:schemeClr val="tx1"/>
              </a:solidFill>
              <a:effectLst/>
              <a:latin typeface="+mn-lt"/>
              <a:ea typeface="+mn-ea"/>
              <a:cs typeface="+mn-cs"/>
            </a:rPr>
            <a:t>各経常収支比率は今後も過年度とほぼ同様の水準となるであろうことが見込まれ</a:t>
          </a:r>
          <a:r>
            <a:rPr lang="ja-JP" altLang="en-US" sz="1100" b="0" i="0" baseline="0">
              <a:solidFill>
                <a:schemeClr val="tx1"/>
              </a:solidFill>
              <a:effectLst/>
              <a:latin typeface="+mn-lt"/>
              <a:ea typeface="+mn-ea"/>
              <a:cs typeface="+mn-cs"/>
            </a:rPr>
            <a:t>るため、この</a:t>
          </a:r>
          <a:r>
            <a:rPr lang="en-US" altLang="ja-JP" sz="1100" b="0" i="0" baseline="0">
              <a:solidFill>
                <a:schemeClr val="tx1"/>
              </a:solidFill>
              <a:effectLst/>
              <a:latin typeface="+mn-lt"/>
              <a:ea typeface="+mn-ea"/>
              <a:cs typeface="+mn-cs"/>
            </a:rPr>
            <a:t>2</a:t>
          </a:r>
          <a:r>
            <a:rPr lang="ja-JP" altLang="en-US" sz="1100" b="0" i="0" baseline="0">
              <a:solidFill>
                <a:schemeClr val="tx1"/>
              </a:solidFill>
              <a:effectLst/>
              <a:latin typeface="+mn-lt"/>
              <a:ea typeface="+mn-ea"/>
              <a:cs typeface="+mn-cs"/>
            </a:rPr>
            <a:t>つの指標について適正な水準を維持していきたい。</a:t>
          </a:r>
          <a:endParaRPr kumimoji="1" lang="ja-JP" altLang="en-US" sz="1300">
            <a:solidFill>
              <a:schemeClr val="tx1"/>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145287</xdr:rowOff>
    </xdr:from>
    <xdr:to>
      <xdr:col>24</xdr:col>
      <xdr:colOff>31750</xdr:colOff>
      <xdr:row>78</xdr:row>
      <xdr:rowOff>168148</xdr:rowOff>
    </xdr:to>
    <xdr:cxnSp macro="">
      <xdr:nvCxnSpPr>
        <xdr:cNvPr id="424" name="直線コネクタ 423"/>
        <xdr:cNvCxnSpPr/>
      </xdr:nvCxnSpPr>
      <xdr:spPr>
        <a:xfrm flipV="1">
          <a:off x="15671800" y="135183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85852</xdr:rowOff>
    </xdr:from>
    <xdr:to>
      <xdr:col>22</xdr:col>
      <xdr:colOff>565150</xdr:colOff>
      <xdr:row>78</xdr:row>
      <xdr:rowOff>168148</xdr:rowOff>
    </xdr:to>
    <xdr:cxnSp macro="">
      <xdr:nvCxnSpPr>
        <xdr:cNvPr id="427" name="直線コネクタ 426"/>
        <xdr:cNvCxnSpPr/>
      </xdr:nvCxnSpPr>
      <xdr:spPr>
        <a:xfrm>
          <a:off x="14782800" y="134589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48531</xdr:rowOff>
    </xdr:from>
    <xdr:ext cx="736600" cy="259045"/>
    <xdr:sp macro="" textlink="">
      <xdr:nvSpPr>
        <xdr:cNvPr id="429" name="テキスト ボックス 428"/>
        <xdr:cNvSpPr txBox="1"/>
      </xdr:nvSpPr>
      <xdr:spPr>
        <a:xfrm>
          <a:off x="15290800" y="1325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85852</xdr:rowOff>
    </xdr:from>
    <xdr:to>
      <xdr:col>21</xdr:col>
      <xdr:colOff>361950</xdr:colOff>
      <xdr:row>78</xdr:row>
      <xdr:rowOff>108713</xdr:rowOff>
    </xdr:to>
    <xdr:cxnSp macro="">
      <xdr:nvCxnSpPr>
        <xdr:cNvPr id="430" name="直線コネクタ 429"/>
        <xdr:cNvCxnSpPr/>
      </xdr:nvCxnSpPr>
      <xdr:spPr>
        <a:xfrm flipV="1">
          <a:off x="13893800" y="13458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105681</xdr:rowOff>
    </xdr:from>
    <xdr:ext cx="762000" cy="259045"/>
    <xdr:sp macro="" textlink="">
      <xdr:nvSpPr>
        <xdr:cNvPr id="432" name="テキスト ボックス 431"/>
        <xdr:cNvSpPr txBox="1"/>
      </xdr:nvSpPr>
      <xdr:spPr>
        <a:xfrm>
          <a:off x="14401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108713</xdr:rowOff>
    </xdr:from>
    <xdr:to>
      <xdr:col>20</xdr:col>
      <xdr:colOff>158750</xdr:colOff>
      <xdr:row>79</xdr:row>
      <xdr:rowOff>78994</xdr:rowOff>
    </xdr:to>
    <xdr:cxnSp macro="">
      <xdr:nvCxnSpPr>
        <xdr:cNvPr id="433" name="直線コネクタ 432"/>
        <xdr:cNvCxnSpPr/>
      </xdr:nvCxnSpPr>
      <xdr:spPr>
        <a:xfrm flipV="1">
          <a:off x="13004800" y="13481813"/>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91964</xdr:rowOff>
    </xdr:from>
    <xdr:ext cx="762000" cy="259045"/>
    <xdr:sp macro="" textlink="">
      <xdr:nvSpPr>
        <xdr:cNvPr id="435" name="テキスト ボックス 434"/>
        <xdr:cNvSpPr txBox="1"/>
      </xdr:nvSpPr>
      <xdr:spPr>
        <a:xfrm>
          <a:off x="13512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7" name="テキスト ボックス 436"/>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94487</xdr:rowOff>
    </xdr:from>
    <xdr:to>
      <xdr:col>24</xdr:col>
      <xdr:colOff>82550</xdr:colOff>
      <xdr:row>79</xdr:row>
      <xdr:rowOff>24637</xdr:rowOff>
    </xdr:to>
    <xdr:sp macro="" textlink="">
      <xdr:nvSpPr>
        <xdr:cNvPr id="443" name="円/楕円 442"/>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66564</xdr:rowOff>
    </xdr:from>
    <xdr:ext cx="762000" cy="259045"/>
    <xdr:sp macro="" textlink="">
      <xdr:nvSpPr>
        <xdr:cNvPr id="444"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117348</xdr:rowOff>
    </xdr:from>
    <xdr:to>
      <xdr:col>22</xdr:col>
      <xdr:colOff>615950</xdr:colOff>
      <xdr:row>79</xdr:row>
      <xdr:rowOff>47498</xdr:rowOff>
    </xdr:to>
    <xdr:sp macro="" textlink="">
      <xdr:nvSpPr>
        <xdr:cNvPr id="445" name="円/楕円 444"/>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32275</xdr:rowOff>
    </xdr:from>
    <xdr:ext cx="736600" cy="259045"/>
    <xdr:sp macro="" textlink="">
      <xdr:nvSpPr>
        <xdr:cNvPr id="446" name="テキスト ボックス 445"/>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35052</xdr:rowOff>
    </xdr:from>
    <xdr:to>
      <xdr:col>21</xdr:col>
      <xdr:colOff>412750</xdr:colOff>
      <xdr:row>78</xdr:row>
      <xdr:rowOff>136652</xdr:rowOff>
    </xdr:to>
    <xdr:sp macro="" textlink="">
      <xdr:nvSpPr>
        <xdr:cNvPr id="447" name="円/楕円 446"/>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121429</xdr:rowOff>
    </xdr:from>
    <xdr:ext cx="762000" cy="259045"/>
    <xdr:sp macro="" textlink="">
      <xdr:nvSpPr>
        <xdr:cNvPr id="448" name="テキスト ボックス 447"/>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57913</xdr:rowOff>
    </xdr:from>
    <xdr:to>
      <xdr:col>20</xdr:col>
      <xdr:colOff>209550</xdr:colOff>
      <xdr:row>78</xdr:row>
      <xdr:rowOff>159513</xdr:rowOff>
    </xdr:to>
    <xdr:sp macro="" textlink="">
      <xdr:nvSpPr>
        <xdr:cNvPr id="449" name="円/楕円 448"/>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144290</xdr:rowOff>
    </xdr:from>
    <xdr:ext cx="762000" cy="259045"/>
    <xdr:sp macro="" textlink="">
      <xdr:nvSpPr>
        <xdr:cNvPr id="450" name="テキスト ボックス 449"/>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28194</xdr:rowOff>
    </xdr:from>
    <xdr:to>
      <xdr:col>19</xdr:col>
      <xdr:colOff>6350</xdr:colOff>
      <xdr:row>79</xdr:row>
      <xdr:rowOff>129794</xdr:rowOff>
    </xdr:to>
    <xdr:sp macro="" textlink="">
      <xdr:nvSpPr>
        <xdr:cNvPr id="451" name="円/楕円 450"/>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114571</xdr:rowOff>
    </xdr:from>
    <xdr:ext cx="762000" cy="259045"/>
    <xdr:sp macro="" textlink="">
      <xdr:nvSpPr>
        <xdr:cNvPr id="452" name="テキスト ボックス 451"/>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新潟県弥彦村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32642</xdr:rowOff>
    </xdr:from>
    <xdr:to>
      <xdr:col>4</xdr:col>
      <xdr:colOff>1117600</xdr:colOff>
      <xdr:row>18</xdr:row>
      <xdr:rowOff>40269</xdr:rowOff>
    </xdr:to>
    <xdr:cxnSp macro="">
      <xdr:nvCxnSpPr>
        <xdr:cNvPr id="50" name="直線コネクタ 49"/>
        <xdr:cNvCxnSpPr/>
      </xdr:nvCxnSpPr>
      <xdr:spPr bwMode="auto">
        <a:xfrm flipV="1">
          <a:off x="5003800" y="3166367"/>
          <a:ext cx="647700" cy="7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40269</xdr:rowOff>
    </xdr:from>
    <xdr:to>
      <xdr:col>4</xdr:col>
      <xdr:colOff>469900</xdr:colOff>
      <xdr:row>18</xdr:row>
      <xdr:rowOff>92657</xdr:rowOff>
    </xdr:to>
    <xdr:cxnSp macro="">
      <xdr:nvCxnSpPr>
        <xdr:cNvPr id="53" name="直線コネクタ 52"/>
        <xdr:cNvCxnSpPr/>
      </xdr:nvCxnSpPr>
      <xdr:spPr bwMode="auto">
        <a:xfrm flipV="1">
          <a:off x="4305300" y="3173994"/>
          <a:ext cx="698500" cy="5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92657</xdr:rowOff>
    </xdr:from>
    <xdr:to>
      <xdr:col>3</xdr:col>
      <xdr:colOff>904875</xdr:colOff>
      <xdr:row>18</xdr:row>
      <xdr:rowOff>104658</xdr:rowOff>
    </xdr:to>
    <xdr:cxnSp macro="">
      <xdr:nvCxnSpPr>
        <xdr:cNvPr id="56" name="直線コネクタ 55"/>
        <xdr:cNvCxnSpPr/>
      </xdr:nvCxnSpPr>
      <xdr:spPr bwMode="auto">
        <a:xfrm flipV="1">
          <a:off x="3606800" y="3226382"/>
          <a:ext cx="698500" cy="1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104658</xdr:rowOff>
    </xdr:from>
    <xdr:to>
      <xdr:col>3</xdr:col>
      <xdr:colOff>206375</xdr:colOff>
      <xdr:row>18</xdr:row>
      <xdr:rowOff>115913</xdr:rowOff>
    </xdr:to>
    <xdr:cxnSp macro="">
      <xdr:nvCxnSpPr>
        <xdr:cNvPr id="59" name="直線コネクタ 58"/>
        <xdr:cNvCxnSpPr/>
      </xdr:nvCxnSpPr>
      <xdr:spPr bwMode="auto">
        <a:xfrm flipV="1">
          <a:off x="2908300" y="3238383"/>
          <a:ext cx="698500" cy="1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153292</xdr:rowOff>
    </xdr:from>
    <xdr:to>
      <xdr:col>5</xdr:col>
      <xdr:colOff>34925</xdr:colOff>
      <xdr:row>18</xdr:row>
      <xdr:rowOff>83442</xdr:rowOff>
    </xdr:to>
    <xdr:sp macro="" textlink="">
      <xdr:nvSpPr>
        <xdr:cNvPr id="69" name="円/楕円 68"/>
        <xdr:cNvSpPr/>
      </xdr:nvSpPr>
      <xdr:spPr bwMode="auto">
        <a:xfrm>
          <a:off x="5600700" y="311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61869</xdr:rowOff>
    </xdr:from>
    <xdr:ext cx="762000" cy="259045"/>
    <xdr:sp macro="" textlink="">
      <xdr:nvSpPr>
        <xdr:cNvPr id="70" name="人口1人当たり決算額の推移該当値テキスト130"/>
        <xdr:cNvSpPr txBox="1"/>
      </xdr:nvSpPr>
      <xdr:spPr>
        <a:xfrm>
          <a:off x="5740400" y="30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160919</xdr:rowOff>
    </xdr:from>
    <xdr:to>
      <xdr:col>4</xdr:col>
      <xdr:colOff>520700</xdr:colOff>
      <xdr:row>18</xdr:row>
      <xdr:rowOff>91069</xdr:rowOff>
    </xdr:to>
    <xdr:sp macro="" textlink="">
      <xdr:nvSpPr>
        <xdr:cNvPr id="71" name="円/楕円 70"/>
        <xdr:cNvSpPr/>
      </xdr:nvSpPr>
      <xdr:spPr bwMode="auto">
        <a:xfrm>
          <a:off x="4953000" y="312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75846</xdr:rowOff>
    </xdr:from>
    <xdr:ext cx="736600" cy="259045"/>
    <xdr:sp macro="" textlink="">
      <xdr:nvSpPr>
        <xdr:cNvPr id="72" name="テキスト ボックス 71"/>
        <xdr:cNvSpPr txBox="1"/>
      </xdr:nvSpPr>
      <xdr:spPr>
        <a:xfrm>
          <a:off x="4622800" y="320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100,132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41857</xdr:rowOff>
    </xdr:from>
    <xdr:to>
      <xdr:col>3</xdr:col>
      <xdr:colOff>955675</xdr:colOff>
      <xdr:row>18</xdr:row>
      <xdr:rowOff>143457</xdr:rowOff>
    </xdr:to>
    <xdr:sp macro="" textlink="">
      <xdr:nvSpPr>
        <xdr:cNvPr id="73" name="円/楕円 72"/>
        <xdr:cNvSpPr/>
      </xdr:nvSpPr>
      <xdr:spPr bwMode="auto">
        <a:xfrm>
          <a:off x="4254500" y="3175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128234</xdr:rowOff>
    </xdr:from>
    <xdr:ext cx="762000" cy="259045"/>
    <xdr:sp macro="" textlink="">
      <xdr:nvSpPr>
        <xdr:cNvPr id="74" name="テキスト ボックス 73"/>
        <xdr:cNvSpPr txBox="1"/>
      </xdr:nvSpPr>
      <xdr:spPr>
        <a:xfrm>
          <a:off x="3924300" y="326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93,257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53858</xdr:rowOff>
    </xdr:from>
    <xdr:to>
      <xdr:col>3</xdr:col>
      <xdr:colOff>257175</xdr:colOff>
      <xdr:row>18</xdr:row>
      <xdr:rowOff>155458</xdr:rowOff>
    </xdr:to>
    <xdr:sp macro="" textlink="">
      <xdr:nvSpPr>
        <xdr:cNvPr id="75" name="円/楕円 74"/>
        <xdr:cNvSpPr/>
      </xdr:nvSpPr>
      <xdr:spPr bwMode="auto">
        <a:xfrm>
          <a:off x="3556000" y="318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140235</xdr:rowOff>
    </xdr:from>
    <xdr:ext cx="762000" cy="259045"/>
    <xdr:sp macro="" textlink="">
      <xdr:nvSpPr>
        <xdr:cNvPr id="76" name="テキスト ボックス 75"/>
        <xdr:cNvSpPr txBox="1"/>
      </xdr:nvSpPr>
      <xdr:spPr>
        <a:xfrm>
          <a:off x="3225800" y="327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91,682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65113</xdr:rowOff>
    </xdr:from>
    <xdr:to>
      <xdr:col>2</xdr:col>
      <xdr:colOff>692150</xdr:colOff>
      <xdr:row>18</xdr:row>
      <xdr:rowOff>166713</xdr:rowOff>
    </xdr:to>
    <xdr:sp macro="" textlink="">
      <xdr:nvSpPr>
        <xdr:cNvPr id="77" name="円/楕円 76"/>
        <xdr:cNvSpPr/>
      </xdr:nvSpPr>
      <xdr:spPr bwMode="auto">
        <a:xfrm>
          <a:off x="2857500" y="319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151490</xdr:rowOff>
    </xdr:from>
    <xdr:ext cx="762000" cy="259045"/>
    <xdr:sp macro="" textlink="">
      <xdr:nvSpPr>
        <xdr:cNvPr id="78" name="テキスト ボックス 77"/>
        <xdr:cNvSpPr txBox="1"/>
      </xdr:nvSpPr>
      <xdr:spPr>
        <a:xfrm>
          <a:off x="2527300" y="328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39332</xdr:rowOff>
    </xdr:from>
    <xdr:to>
      <xdr:col>4</xdr:col>
      <xdr:colOff>1117600</xdr:colOff>
      <xdr:row>35</xdr:row>
      <xdr:rowOff>101009</xdr:rowOff>
    </xdr:to>
    <xdr:cxnSp macro="">
      <xdr:nvCxnSpPr>
        <xdr:cNvPr id="110" name="直線コネクタ 109"/>
        <xdr:cNvCxnSpPr/>
      </xdr:nvCxnSpPr>
      <xdr:spPr bwMode="auto">
        <a:xfrm flipV="1">
          <a:off x="5003800" y="6649682"/>
          <a:ext cx="647700" cy="6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41046</xdr:rowOff>
    </xdr:from>
    <xdr:to>
      <xdr:col>4</xdr:col>
      <xdr:colOff>469900</xdr:colOff>
      <xdr:row>35</xdr:row>
      <xdr:rowOff>101009</xdr:rowOff>
    </xdr:to>
    <xdr:cxnSp macro="">
      <xdr:nvCxnSpPr>
        <xdr:cNvPr id="113" name="直線コネクタ 112"/>
        <xdr:cNvCxnSpPr/>
      </xdr:nvCxnSpPr>
      <xdr:spPr bwMode="auto">
        <a:xfrm>
          <a:off x="4305300" y="6651396"/>
          <a:ext cx="698500" cy="59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293192</xdr:rowOff>
    </xdr:from>
    <xdr:to>
      <xdr:col>3</xdr:col>
      <xdr:colOff>904875</xdr:colOff>
      <xdr:row>35</xdr:row>
      <xdr:rowOff>41046</xdr:rowOff>
    </xdr:to>
    <xdr:cxnSp macro="">
      <xdr:nvCxnSpPr>
        <xdr:cNvPr id="116" name="直線コネクタ 115"/>
        <xdr:cNvCxnSpPr/>
      </xdr:nvCxnSpPr>
      <xdr:spPr bwMode="auto">
        <a:xfrm>
          <a:off x="3606800" y="6560642"/>
          <a:ext cx="698500" cy="90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293192</xdr:rowOff>
    </xdr:from>
    <xdr:to>
      <xdr:col>3</xdr:col>
      <xdr:colOff>206375</xdr:colOff>
      <xdr:row>35</xdr:row>
      <xdr:rowOff>22050</xdr:rowOff>
    </xdr:to>
    <xdr:cxnSp macro="">
      <xdr:nvCxnSpPr>
        <xdr:cNvPr id="119" name="直線コネクタ 118"/>
        <xdr:cNvCxnSpPr/>
      </xdr:nvCxnSpPr>
      <xdr:spPr bwMode="auto">
        <a:xfrm flipV="1">
          <a:off x="2908300" y="6560642"/>
          <a:ext cx="698500" cy="71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331432</xdr:rowOff>
    </xdr:from>
    <xdr:to>
      <xdr:col>5</xdr:col>
      <xdr:colOff>34925</xdr:colOff>
      <xdr:row>35</xdr:row>
      <xdr:rowOff>90132</xdr:rowOff>
    </xdr:to>
    <xdr:sp macro="" textlink="">
      <xdr:nvSpPr>
        <xdr:cNvPr id="129" name="円/楕円 128"/>
        <xdr:cNvSpPr/>
      </xdr:nvSpPr>
      <xdr:spPr bwMode="auto">
        <a:xfrm>
          <a:off x="5600700" y="659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176509</xdr:rowOff>
    </xdr:from>
    <xdr:ext cx="762000" cy="259045"/>
    <xdr:sp macro="" textlink="">
      <xdr:nvSpPr>
        <xdr:cNvPr id="130" name="人口1人当たり決算額の推移該当値テキスト445"/>
        <xdr:cNvSpPr txBox="1"/>
      </xdr:nvSpPr>
      <xdr:spPr>
        <a:xfrm>
          <a:off x="5740400" y="644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50209</xdr:rowOff>
    </xdr:from>
    <xdr:to>
      <xdr:col>4</xdr:col>
      <xdr:colOff>520700</xdr:colOff>
      <xdr:row>35</xdr:row>
      <xdr:rowOff>151809</xdr:rowOff>
    </xdr:to>
    <xdr:sp macro="" textlink="">
      <xdr:nvSpPr>
        <xdr:cNvPr id="131" name="円/楕円 130"/>
        <xdr:cNvSpPr/>
      </xdr:nvSpPr>
      <xdr:spPr bwMode="auto">
        <a:xfrm>
          <a:off x="4953000" y="6660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161985</xdr:rowOff>
    </xdr:from>
    <xdr:ext cx="736600" cy="259045"/>
    <xdr:sp macro="" textlink="">
      <xdr:nvSpPr>
        <xdr:cNvPr id="132" name="テキスト ボックス 131"/>
        <xdr:cNvSpPr txBox="1"/>
      </xdr:nvSpPr>
      <xdr:spPr>
        <a:xfrm>
          <a:off x="4622800" y="6429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33,637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333146</xdr:rowOff>
    </xdr:from>
    <xdr:to>
      <xdr:col>3</xdr:col>
      <xdr:colOff>955675</xdr:colOff>
      <xdr:row>35</xdr:row>
      <xdr:rowOff>91846</xdr:rowOff>
    </xdr:to>
    <xdr:sp macro="" textlink="">
      <xdr:nvSpPr>
        <xdr:cNvPr id="133" name="円/楕円 132"/>
        <xdr:cNvSpPr/>
      </xdr:nvSpPr>
      <xdr:spPr bwMode="auto">
        <a:xfrm>
          <a:off x="4254500" y="6600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102023</xdr:rowOff>
    </xdr:from>
    <xdr:ext cx="762000" cy="259045"/>
    <xdr:sp macro="" textlink="">
      <xdr:nvSpPr>
        <xdr:cNvPr id="134" name="テキスト ボックス 133"/>
        <xdr:cNvSpPr txBox="1"/>
      </xdr:nvSpPr>
      <xdr:spPr>
        <a:xfrm>
          <a:off x="3924300" y="636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36,260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242392</xdr:rowOff>
    </xdr:from>
    <xdr:to>
      <xdr:col>3</xdr:col>
      <xdr:colOff>257175</xdr:colOff>
      <xdr:row>35</xdr:row>
      <xdr:rowOff>1092</xdr:rowOff>
    </xdr:to>
    <xdr:sp macro="" textlink="">
      <xdr:nvSpPr>
        <xdr:cNvPr id="135" name="円/楕円 134"/>
        <xdr:cNvSpPr/>
      </xdr:nvSpPr>
      <xdr:spPr bwMode="auto">
        <a:xfrm>
          <a:off x="3556000" y="6509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11269</xdr:rowOff>
    </xdr:from>
    <xdr:ext cx="762000" cy="259045"/>
    <xdr:sp macro="" textlink="">
      <xdr:nvSpPr>
        <xdr:cNvPr id="136" name="テキスト ボックス 135"/>
        <xdr:cNvSpPr txBox="1"/>
      </xdr:nvSpPr>
      <xdr:spPr>
        <a:xfrm>
          <a:off x="3225800" y="627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40,230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314150</xdr:rowOff>
    </xdr:from>
    <xdr:to>
      <xdr:col>2</xdr:col>
      <xdr:colOff>692150</xdr:colOff>
      <xdr:row>35</xdr:row>
      <xdr:rowOff>72850</xdr:rowOff>
    </xdr:to>
    <xdr:sp macro="" textlink="">
      <xdr:nvSpPr>
        <xdr:cNvPr id="137" name="円/楕円 136"/>
        <xdr:cNvSpPr/>
      </xdr:nvSpPr>
      <xdr:spPr bwMode="auto">
        <a:xfrm>
          <a:off x="2857500" y="658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57627</xdr:rowOff>
    </xdr:from>
    <xdr:ext cx="762000" cy="259045"/>
    <xdr:sp macro="" textlink="">
      <xdr:nvSpPr>
        <xdr:cNvPr id="138" name="テキスト ボックス 137"/>
        <xdr:cNvSpPr txBox="1"/>
      </xdr:nvSpPr>
      <xdr:spPr>
        <a:xfrm>
          <a:off x="2527300" y="66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新潟県弥彦村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8,426
8,405
25.17
3,998,438
3,794,766
147,938
2,562,709
3,107,387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128401</xdr:rowOff>
    </xdr:from>
    <xdr:to>
      <xdr:col>6</xdr:col>
      <xdr:colOff>511175</xdr:colOff>
      <xdr:row>39</xdr:row>
      <xdr:rowOff>6383</xdr:rowOff>
    </xdr:to>
    <xdr:cxnSp macro="">
      <xdr:nvCxnSpPr>
        <xdr:cNvPr id="63" name="直線コネクタ 62"/>
        <xdr:cNvCxnSpPr/>
      </xdr:nvCxnSpPr>
      <xdr:spPr>
        <a:xfrm>
          <a:off x="3797300" y="6643501"/>
          <a:ext cx="838200" cy="4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128401</xdr:rowOff>
    </xdr:from>
    <xdr:to>
      <xdr:col>5</xdr:col>
      <xdr:colOff>358775</xdr:colOff>
      <xdr:row>38</xdr:row>
      <xdr:rowOff>156997</xdr:rowOff>
    </xdr:to>
    <xdr:cxnSp macro="">
      <xdr:nvCxnSpPr>
        <xdr:cNvPr id="66" name="直線コネクタ 65"/>
        <xdr:cNvCxnSpPr/>
      </xdr:nvCxnSpPr>
      <xdr:spPr>
        <a:xfrm flipV="1">
          <a:off x="2908300" y="6643501"/>
          <a:ext cx="889000" cy="2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156997</xdr:rowOff>
    </xdr:from>
    <xdr:to>
      <xdr:col>4</xdr:col>
      <xdr:colOff>155575</xdr:colOff>
      <xdr:row>38</xdr:row>
      <xdr:rowOff>160872</xdr:rowOff>
    </xdr:to>
    <xdr:cxnSp macro="">
      <xdr:nvCxnSpPr>
        <xdr:cNvPr id="69" name="直線コネクタ 68"/>
        <xdr:cNvCxnSpPr/>
      </xdr:nvCxnSpPr>
      <xdr:spPr>
        <a:xfrm flipV="1">
          <a:off x="2019300" y="6672097"/>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160872</xdr:rowOff>
    </xdr:from>
    <xdr:to>
      <xdr:col>2</xdr:col>
      <xdr:colOff>638175</xdr:colOff>
      <xdr:row>38</xdr:row>
      <xdr:rowOff>165750</xdr:rowOff>
    </xdr:to>
    <xdr:cxnSp macro="">
      <xdr:nvCxnSpPr>
        <xdr:cNvPr id="72" name="直線コネクタ 71"/>
        <xdr:cNvCxnSpPr/>
      </xdr:nvCxnSpPr>
      <xdr:spPr>
        <a:xfrm flipV="1">
          <a:off x="1130300" y="6675972"/>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127033</xdr:rowOff>
    </xdr:from>
    <xdr:to>
      <xdr:col>6</xdr:col>
      <xdr:colOff>561975</xdr:colOff>
      <xdr:row>39</xdr:row>
      <xdr:rowOff>57183</xdr:rowOff>
    </xdr:to>
    <xdr:sp macro="" textlink="">
      <xdr:nvSpPr>
        <xdr:cNvPr id="82" name="円/楕円 81"/>
        <xdr:cNvSpPr/>
      </xdr:nvSpPr>
      <xdr:spPr>
        <a:xfrm>
          <a:off x="4584700" y="66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41960</xdr:rowOff>
    </xdr:from>
    <xdr:ext cx="534377" cy="259045"/>
    <xdr:sp macro="" textlink="">
      <xdr:nvSpPr>
        <xdr:cNvPr id="83" name="人件費該当値テキスト"/>
        <xdr:cNvSpPr txBox="1"/>
      </xdr:nvSpPr>
      <xdr:spPr>
        <a:xfrm>
          <a:off x="4686300" y="655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68,497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77601</xdr:rowOff>
    </xdr:from>
    <xdr:to>
      <xdr:col>5</xdr:col>
      <xdr:colOff>409575</xdr:colOff>
      <xdr:row>39</xdr:row>
      <xdr:rowOff>7751</xdr:rowOff>
    </xdr:to>
    <xdr:sp macro="" textlink="">
      <xdr:nvSpPr>
        <xdr:cNvPr id="84" name="円/楕円 83"/>
        <xdr:cNvSpPr/>
      </xdr:nvSpPr>
      <xdr:spPr>
        <a:xfrm>
          <a:off x="3746500" y="65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170328</xdr:rowOff>
    </xdr:from>
    <xdr:ext cx="534377" cy="259045"/>
    <xdr:sp macro="" textlink="">
      <xdr:nvSpPr>
        <xdr:cNvPr id="85" name="テキスト ボックス 84"/>
        <xdr:cNvSpPr txBox="1"/>
      </xdr:nvSpPr>
      <xdr:spPr>
        <a:xfrm>
          <a:off x="3530111" y="668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73,038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106197</xdr:rowOff>
    </xdr:from>
    <xdr:to>
      <xdr:col>4</xdr:col>
      <xdr:colOff>206375</xdr:colOff>
      <xdr:row>39</xdr:row>
      <xdr:rowOff>36347</xdr:rowOff>
    </xdr:to>
    <xdr:sp macro="" textlink="">
      <xdr:nvSpPr>
        <xdr:cNvPr id="86" name="円/楕円 85"/>
        <xdr:cNvSpPr/>
      </xdr:nvSpPr>
      <xdr:spPr>
        <a:xfrm>
          <a:off x="2857500" y="66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27474</xdr:rowOff>
    </xdr:from>
    <xdr:ext cx="534377" cy="259045"/>
    <xdr:sp macro="" textlink="">
      <xdr:nvSpPr>
        <xdr:cNvPr id="87" name="テキスト ボックス 86"/>
        <xdr:cNvSpPr txBox="1"/>
      </xdr:nvSpPr>
      <xdr:spPr>
        <a:xfrm>
          <a:off x="2641111" y="671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110072</xdr:rowOff>
    </xdr:from>
    <xdr:to>
      <xdr:col>3</xdr:col>
      <xdr:colOff>3175</xdr:colOff>
      <xdr:row>39</xdr:row>
      <xdr:rowOff>40222</xdr:rowOff>
    </xdr:to>
    <xdr:sp macro="" textlink="">
      <xdr:nvSpPr>
        <xdr:cNvPr id="88" name="円/楕円 87"/>
        <xdr:cNvSpPr/>
      </xdr:nvSpPr>
      <xdr:spPr>
        <a:xfrm>
          <a:off x="1968500" y="66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31349</xdr:rowOff>
    </xdr:from>
    <xdr:ext cx="534377" cy="259045"/>
    <xdr:sp macro="" textlink="">
      <xdr:nvSpPr>
        <xdr:cNvPr id="89" name="テキスト ボックス 88"/>
        <xdr:cNvSpPr txBox="1"/>
      </xdr:nvSpPr>
      <xdr:spPr>
        <a:xfrm>
          <a:off x="1752111" y="67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70,055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114950</xdr:rowOff>
    </xdr:from>
    <xdr:to>
      <xdr:col>1</xdr:col>
      <xdr:colOff>485775</xdr:colOff>
      <xdr:row>39</xdr:row>
      <xdr:rowOff>45100</xdr:rowOff>
    </xdr:to>
    <xdr:sp macro="" textlink="">
      <xdr:nvSpPr>
        <xdr:cNvPr id="90" name="円/楕円 89"/>
        <xdr:cNvSpPr/>
      </xdr:nvSpPr>
      <xdr:spPr>
        <a:xfrm>
          <a:off x="1079500" y="66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36227</xdr:rowOff>
    </xdr:from>
    <xdr:ext cx="534377" cy="259045"/>
    <xdr:sp macro="" textlink="">
      <xdr:nvSpPr>
        <xdr:cNvPr id="91" name="テキスト ボックス 90"/>
        <xdr:cNvSpPr txBox="1"/>
      </xdr:nvSpPr>
      <xdr:spPr>
        <a:xfrm>
          <a:off x="863111" y="672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93859</xdr:rowOff>
    </xdr:from>
    <xdr:to>
      <xdr:col>6</xdr:col>
      <xdr:colOff>511175</xdr:colOff>
      <xdr:row>57</xdr:row>
      <xdr:rowOff>128060</xdr:rowOff>
    </xdr:to>
    <xdr:cxnSp macro="">
      <xdr:nvCxnSpPr>
        <xdr:cNvPr id="118" name="直線コネクタ 117"/>
        <xdr:cNvCxnSpPr/>
      </xdr:nvCxnSpPr>
      <xdr:spPr>
        <a:xfrm flipV="1">
          <a:off x="3797300" y="9866509"/>
          <a:ext cx="838200" cy="3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128060</xdr:rowOff>
    </xdr:from>
    <xdr:to>
      <xdr:col>5</xdr:col>
      <xdr:colOff>358775</xdr:colOff>
      <xdr:row>57</xdr:row>
      <xdr:rowOff>140406</xdr:rowOff>
    </xdr:to>
    <xdr:cxnSp macro="">
      <xdr:nvCxnSpPr>
        <xdr:cNvPr id="121" name="直線コネクタ 120"/>
        <xdr:cNvCxnSpPr/>
      </xdr:nvCxnSpPr>
      <xdr:spPr>
        <a:xfrm flipV="1">
          <a:off x="2908300" y="9900710"/>
          <a:ext cx="889000" cy="1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132707</xdr:rowOff>
    </xdr:from>
    <xdr:ext cx="599010" cy="259045"/>
    <xdr:sp macro="" textlink="">
      <xdr:nvSpPr>
        <xdr:cNvPr id="123" name="テキスト ボックス 122"/>
        <xdr:cNvSpPr txBox="1"/>
      </xdr:nvSpPr>
      <xdr:spPr>
        <a:xfrm>
          <a:off x="3497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139471</xdr:rowOff>
    </xdr:from>
    <xdr:to>
      <xdr:col>4</xdr:col>
      <xdr:colOff>155575</xdr:colOff>
      <xdr:row>57</xdr:row>
      <xdr:rowOff>140406</xdr:rowOff>
    </xdr:to>
    <xdr:cxnSp macro="">
      <xdr:nvCxnSpPr>
        <xdr:cNvPr id="124" name="直線コネクタ 123"/>
        <xdr:cNvCxnSpPr/>
      </xdr:nvCxnSpPr>
      <xdr:spPr>
        <a:xfrm>
          <a:off x="2019300" y="9912121"/>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162336</xdr:rowOff>
    </xdr:from>
    <xdr:ext cx="534377" cy="259045"/>
    <xdr:sp macro="" textlink="">
      <xdr:nvSpPr>
        <xdr:cNvPr id="126" name="テキスト ボックス 125"/>
        <xdr:cNvSpPr txBox="1"/>
      </xdr:nvSpPr>
      <xdr:spPr>
        <a:xfrm>
          <a:off x="2641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136179</xdr:rowOff>
    </xdr:from>
    <xdr:to>
      <xdr:col>2</xdr:col>
      <xdr:colOff>638175</xdr:colOff>
      <xdr:row>57</xdr:row>
      <xdr:rowOff>139471</xdr:rowOff>
    </xdr:to>
    <xdr:cxnSp macro="">
      <xdr:nvCxnSpPr>
        <xdr:cNvPr id="127" name="直線コネクタ 126"/>
        <xdr:cNvCxnSpPr/>
      </xdr:nvCxnSpPr>
      <xdr:spPr>
        <a:xfrm>
          <a:off x="1130300" y="9908829"/>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3292</xdr:rowOff>
    </xdr:from>
    <xdr:ext cx="534377" cy="259045"/>
    <xdr:sp macro="" textlink="">
      <xdr:nvSpPr>
        <xdr:cNvPr id="131" name="テキスト ボックス 130"/>
        <xdr:cNvSpPr txBox="1"/>
      </xdr:nvSpPr>
      <xdr:spPr>
        <a:xfrm>
          <a:off x="863111" y="96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43059</xdr:rowOff>
    </xdr:from>
    <xdr:to>
      <xdr:col>6</xdr:col>
      <xdr:colOff>561975</xdr:colOff>
      <xdr:row>57</xdr:row>
      <xdr:rowOff>144659</xdr:rowOff>
    </xdr:to>
    <xdr:sp macro="" textlink="">
      <xdr:nvSpPr>
        <xdr:cNvPr id="137" name="円/楕円 136"/>
        <xdr:cNvSpPr/>
      </xdr:nvSpPr>
      <xdr:spPr>
        <a:xfrm>
          <a:off x="4584700" y="98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154675</xdr:rowOff>
    </xdr:from>
    <xdr:ext cx="534377" cy="259045"/>
    <xdr:sp macro="" textlink="">
      <xdr:nvSpPr>
        <xdr:cNvPr id="138" name="物件費該当値テキスト"/>
        <xdr:cNvSpPr txBox="1"/>
      </xdr:nvSpPr>
      <xdr:spPr>
        <a:xfrm>
          <a:off x="4686300" y="97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77260</xdr:rowOff>
    </xdr:from>
    <xdr:to>
      <xdr:col>5</xdr:col>
      <xdr:colOff>409575</xdr:colOff>
      <xdr:row>58</xdr:row>
      <xdr:rowOff>7410</xdr:rowOff>
    </xdr:to>
    <xdr:sp macro="" textlink="">
      <xdr:nvSpPr>
        <xdr:cNvPr id="139" name="円/楕円 138"/>
        <xdr:cNvSpPr/>
      </xdr:nvSpPr>
      <xdr:spPr>
        <a:xfrm>
          <a:off x="3746500" y="98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169987</xdr:rowOff>
    </xdr:from>
    <xdr:ext cx="534377" cy="259045"/>
    <xdr:sp macro="" textlink="">
      <xdr:nvSpPr>
        <xdr:cNvPr id="140" name="テキスト ボックス 139"/>
        <xdr:cNvSpPr txBox="1"/>
      </xdr:nvSpPr>
      <xdr:spPr>
        <a:xfrm>
          <a:off x="3530111" y="994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89606</xdr:rowOff>
    </xdr:from>
    <xdr:to>
      <xdr:col>4</xdr:col>
      <xdr:colOff>206375</xdr:colOff>
      <xdr:row>58</xdr:row>
      <xdr:rowOff>19756</xdr:rowOff>
    </xdr:to>
    <xdr:sp macro="" textlink="">
      <xdr:nvSpPr>
        <xdr:cNvPr id="141" name="円/楕円 140"/>
        <xdr:cNvSpPr/>
      </xdr:nvSpPr>
      <xdr:spPr>
        <a:xfrm>
          <a:off x="2857500" y="98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10883</xdr:rowOff>
    </xdr:from>
    <xdr:ext cx="534377" cy="259045"/>
    <xdr:sp macro="" textlink="">
      <xdr:nvSpPr>
        <xdr:cNvPr id="142" name="テキスト ボックス 141"/>
        <xdr:cNvSpPr txBox="1"/>
      </xdr:nvSpPr>
      <xdr:spPr>
        <a:xfrm>
          <a:off x="2641111" y="99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88671</xdr:rowOff>
    </xdr:from>
    <xdr:to>
      <xdr:col>3</xdr:col>
      <xdr:colOff>3175</xdr:colOff>
      <xdr:row>58</xdr:row>
      <xdr:rowOff>18821</xdr:rowOff>
    </xdr:to>
    <xdr:sp macro="" textlink="">
      <xdr:nvSpPr>
        <xdr:cNvPr id="143" name="円/楕円 142"/>
        <xdr:cNvSpPr/>
      </xdr:nvSpPr>
      <xdr:spPr>
        <a:xfrm>
          <a:off x="1968500" y="98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9948</xdr:rowOff>
    </xdr:from>
    <xdr:ext cx="534377" cy="259045"/>
    <xdr:sp macro="" textlink="">
      <xdr:nvSpPr>
        <xdr:cNvPr id="144" name="テキスト ボックス 143"/>
        <xdr:cNvSpPr txBox="1"/>
      </xdr:nvSpPr>
      <xdr:spPr>
        <a:xfrm>
          <a:off x="1752111" y="99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85379</xdr:rowOff>
    </xdr:from>
    <xdr:to>
      <xdr:col>1</xdr:col>
      <xdr:colOff>485775</xdr:colOff>
      <xdr:row>58</xdr:row>
      <xdr:rowOff>15529</xdr:rowOff>
    </xdr:to>
    <xdr:sp macro="" textlink="">
      <xdr:nvSpPr>
        <xdr:cNvPr id="145" name="円/楕円 144"/>
        <xdr:cNvSpPr/>
      </xdr:nvSpPr>
      <xdr:spPr>
        <a:xfrm>
          <a:off x="1079500" y="985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6656</xdr:rowOff>
    </xdr:from>
    <xdr:ext cx="534377" cy="259045"/>
    <xdr:sp macro="" textlink="">
      <xdr:nvSpPr>
        <xdr:cNvPr id="146" name="テキスト ボックス 145"/>
        <xdr:cNvSpPr txBox="1"/>
      </xdr:nvSpPr>
      <xdr:spPr>
        <a:xfrm>
          <a:off x="863111" y="995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126533</xdr:rowOff>
    </xdr:from>
    <xdr:to>
      <xdr:col>6</xdr:col>
      <xdr:colOff>511175</xdr:colOff>
      <xdr:row>77</xdr:row>
      <xdr:rowOff>144387</xdr:rowOff>
    </xdr:to>
    <xdr:cxnSp macro="">
      <xdr:nvCxnSpPr>
        <xdr:cNvPr id="173" name="直線コネクタ 172"/>
        <xdr:cNvCxnSpPr/>
      </xdr:nvCxnSpPr>
      <xdr:spPr>
        <a:xfrm flipV="1">
          <a:off x="3797300" y="13328183"/>
          <a:ext cx="8382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144387</xdr:rowOff>
    </xdr:from>
    <xdr:to>
      <xdr:col>5</xdr:col>
      <xdr:colOff>358775</xdr:colOff>
      <xdr:row>78</xdr:row>
      <xdr:rowOff>665</xdr:rowOff>
    </xdr:to>
    <xdr:cxnSp macro="">
      <xdr:nvCxnSpPr>
        <xdr:cNvPr id="176" name="直線コネクタ 175"/>
        <xdr:cNvCxnSpPr/>
      </xdr:nvCxnSpPr>
      <xdr:spPr>
        <a:xfrm flipV="1">
          <a:off x="2908300" y="13346037"/>
          <a:ext cx="889000" cy="2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29473</xdr:rowOff>
    </xdr:from>
    <xdr:ext cx="469744" cy="259045"/>
    <xdr:sp macro="" textlink="">
      <xdr:nvSpPr>
        <xdr:cNvPr id="178" name="テキスト ボックス 177"/>
        <xdr:cNvSpPr txBox="1"/>
      </xdr:nvSpPr>
      <xdr:spPr>
        <a:xfrm>
          <a:off x="3562427"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122806</xdr:rowOff>
    </xdr:from>
    <xdr:to>
      <xdr:col>4</xdr:col>
      <xdr:colOff>155575</xdr:colOff>
      <xdr:row>78</xdr:row>
      <xdr:rowOff>665</xdr:rowOff>
    </xdr:to>
    <xdr:cxnSp macro="">
      <xdr:nvCxnSpPr>
        <xdr:cNvPr id="179" name="直線コネクタ 178"/>
        <xdr:cNvCxnSpPr/>
      </xdr:nvCxnSpPr>
      <xdr:spPr>
        <a:xfrm>
          <a:off x="2019300" y="13324456"/>
          <a:ext cx="889000" cy="4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42710</xdr:rowOff>
    </xdr:from>
    <xdr:ext cx="469744" cy="259045"/>
    <xdr:sp macro="" textlink="">
      <xdr:nvSpPr>
        <xdr:cNvPr id="181" name="テキスト ボックス 180"/>
        <xdr:cNvSpPr txBox="1"/>
      </xdr:nvSpPr>
      <xdr:spPr>
        <a:xfrm>
          <a:off x="2673427" y="1307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103352</xdr:rowOff>
    </xdr:from>
    <xdr:to>
      <xdr:col>2</xdr:col>
      <xdr:colOff>638175</xdr:colOff>
      <xdr:row>77</xdr:row>
      <xdr:rowOff>122806</xdr:rowOff>
    </xdr:to>
    <xdr:cxnSp macro="">
      <xdr:nvCxnSpPr>
        <xdr:cNvPr id="182" name="直線コネクタ 181"/>
        <xdr:cNvCxnSpPr/>
      </xdr:nvCxnSpPr>
      <xdr:spPr>
        <a:xfrm>
          <a:off x="1130300" y="13305002"/>
          <a:ext cx="889000" cy="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17104</xdr:rowOff>
    </xdr:from>
    <xdr:ext cx="469744" cy="259045"/>
    <xdr:sp macro="" textlink="">
      <xdr:nvSpPr>
        <xdr:cNvPr id="184" name="テキスト ボックス 183"/>
        <xdr:cNvSpPr txBox="1"/>
      </xdr:nvSpPr>
      <xdr:spPr>
        <a:xfrm>
          <a:off x="1784427" y="1339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24145</xdr:rowOff>
    </xdr:from>
    <xdr:ext cx="469744" cy="259045"/>
    <xdr:sp macro="" textlink="">
      <xdr:nvSpPr>
        <xdr:cNvPr id="186" name="テキスト ボックス 185"/>
        <xdr:cNvSpPr txBox="1"/>
      </xdr:nvSpPr>
      <xdr:spPr>
        <a:xfrm>
          <a:off x="895427" y="13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75733</xdr:rowOff>
    </xdr:from>
    <xdr:to>
      <xdr:col>6</xdr:col>
      <xdr:colOff>561975</xdr:colOff>
      <xdr:row>78</xdr:row>
      <xdr:rowOff>5883</xdr:rowOff>
    </xdr:to>
    <xdr:sp macro="" textlink="">
      <xdr:nvSpPr>
        <xdr:cNvPr id="192" name="円/楕円 191"/>
        <xdr:cNvSpPr/>
      </xdr:nvSpPr>
      <xdr:spPr>
        <a:xfrm>
          <a:off x="4584700" y="132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54160</xdr:rowOff>
    </xdr:from>
    <xdr:ext cx="469744" cy="259045"/>
    <xdr:sp macro="" textlink="">
      <xdr:nvSpPr>
        <xdr:cNvPr id="193" name="維持補修費該当値テキスト"/>
        <xdr:cNvSpPr txBox="1"/>
      </xdr:nvSpPr>
      <xdr:spPr>
        <a:xfrm>
          <a:off x="4686300" y="132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93587</xdr:rowOff>
    </xdr:from>
    <xdr:to>
      <xdr:col>5</xdr:col>
      <xdr:colOff>409575</xdr:colOff>
      <xdr:row>78</xdr:row>
      <xdr:rowOff>23737</xdr:rowOff>
    </xdr:to>
    <xdr:sp macro="" textlink="">
      <xdr:nvSpPr>
        <xdr:cNvPr id="194" name="円/楕円 193"/>
        <xdr:cNvSpPr/>
      </xdr:nvSpPr>
      <xdr:spPr>
        <a:xfrm>
          <a:off x="3746500" y="132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14864</xdr:rowOff>
    </xdr:from>
    <xdr:ext cx="469744" cy="259045"/>
    <xdr:sp macro="" textlink="">
      <xdr:nvSpPr>
        <xdr:cNvPr id="195" name="テキスト ボックス 194"/>
        <xdr:cNvSpPr txBox="1"/>
      </xdr:nvSpPr>
      <xdr:spPr>
        <a:xfrm>
          <a:off x="3562427" y="13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121315</xdr:rowOff>
    </xdr:from>
    <xdr:to>
      <xdr:col>4</xdr:col>
      <xdr:colOff>206375</xdr:colOff>
      <xdr:row>78</xdr:row>
      <xdr:rowOff>51465</xdr:rowOff>
    </xdr:to>
    <xdr:sp macro="" textlink="">
      <xdr:nvSpPr>
        <xdr:cNvPr id="196" name="円/楕円 195"/>
        <xdr:cNvSpPr/>
      </xdr:nvSpPr>
      <xdr:spPr>
        <a:xfrm>
          <a:off x="2857500" y="133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42592</xdr:rowOff>
    </xdr:from>
    <xdr:ext cx="469744" cy="259045"/>
    <xdr:sp macro="" textlink="">
      <xdr:nvSpPr>
        <xdr:cNvPr id="197" name="テキスト ボックス 196"/>
        <xdr:cNvSpPr txBox="1"/>
      </xdr:nvSpPr>
      <xdr:spPr>
        <a:xfrm>
          <a:off x="2673427" y="1341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72006</xdr:rowOff>
    </xdr:from>
    <xdr:to>
      <xdr:col>3</xdr:col>
      <xdr:colOff>3175</xdr:colOff>
      <xdr:row>78</xdr:row>
      <xdr:rowOff>2156</xdr:rowOff>
    </xdr:to>
    <xdr:sp macro="" textlink="">
      <xdr:nvSpPr>
        <xdr:cNvPr id="198" name="円/楕円 197"/>
        <xdr:cNvSpPr/>
      </xdr:nvSpPr>
      <xdr:spPr>
        <a:xfrm>
          <a:off x="1968500" y="132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18683</xdr:rowOff>
    </xdr:from>
    <xdr:ext cx="469744" cy="259045"/>
    <xdr:sp macro="" textlink="">
      <xdr:nvSpPr>
        <xdr:cNvPr id="199" name="テキスト ボックス 198"/>
        <xdr:cNvSpPr txBox="1"/>
      </xdr:nvSpPr>
      <xdr:spPr>
        <a:xfrm>
          <a:off x="1784427" y="1304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52552</xdr:rowOff>
    </xdr:from>
    <xdr:to>
      <xdr:col>1</xdr:col>
      <xdr:colOff>485775</xdr:colOff>
      <xdr:row>77</xdr:row>
      <xdr:rowOff>154152</xdr:rowOff>
    </xdr:to>
    <xdr:sp macro="" textlink="">
      <xdr:nvSpPr>
        <xdr:cNvPr id="200" name="円/楕円 199"/>
        <xdr:cNvSpPr/>
      </xdr:nvSpPr>
      <xdr:spPr>
        <a:xfrm>
          <a:off x="1079500" y="132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170679</xdr:rowOff>
    </xdr:from>
    <xdr:ext cx="469744" cy="259045"/>
    <xdr:sp macro="" textlink="">
      <xdr:nvSpPr>
        <xdr:cNvPr id="201" name="テキスト ボックス 200"/>
        <xdr:cNvSpPr txBox="1"/>
      </xdr:nvSpPr>
      <xdr:spPr>
        <a:xfrm>
          <a:off x="895427" y="130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46813</xdr:rowOff>
    </xdr:from>
    <xdr:to>
      <xdr:col>6</xdr:col>
      <xdr:colOff>511175</xdr:colOff>
      <xdr:row>97</xdr:row>
      <xdr:rowOff>67253</xdr:rowOff>
    </xdr:to>
    <xdr:cxnSp macro="">
      <xdr:nvCxnSpPr>
        <xdr:cNvPr id="231" name="直線コネクタ 230"/>
        <xdr:cNvCxnSpPr/>
      </xdr:nvCxnSpPr>
      <xdr:spPr>
        <a:xfrm>
          <a:off x="3797300" y="16677463"/>
          <a:ext cx="8382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46813</xdr:rowOff>
    </xdr:from>
    <xdr:to>
      <xdr:col>5</xdr:col>
      <xdr:colOff>358775</xdr:colOff>
      <xdr:row>97</xdr:row>
      <xdr:rowOff>113354</xdr:rowOff>
    </xdr:to>
    <xdr:cxnSp macro="">
      <xdr:nvCxnSpPr>
        <xdr:cNvPr id="234" name="直線コネクタ 233"/>
        <xdr:cNvCxnSpPr/>
      </xdr:nvCxnSpPr>
      <xdr:spPr>
        <a:xfrm flipV="1">
          <a:off x="2908300" y="16677463"/>
          <a:ext cx="889000" cy="6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77373</xdr:rowOff>
    </xdr:from>
    <xdr:ext cx="534377" cy="259045"/>
    <xdr:sp macro="" textlink="">
      <xdr:nvSpPr>
        <xdr:cNvPr id="236" name="テキスト ボックス 235"/>
        <xdr:cNvSpPr txBox="1"/>
      </xdr:nvSpPr>
      <xdr:spPr>
        <a:xfrm>
          <a:off x="3530111" y="160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104400</xdr:rowOff>
    </xdr:from>
    <xdr:to>
      <xdr:col>4</xdr:col>
      <xdr:colOff>155575</xdr:colOff>
      <xdr:row>97</xdr:row>
      <xdr:rowOff>113354</xdr:rowOff>
    </xdr:to>
    <xdr:cxnSp macro="">
      <xdr:nvCxnSpPr>
        <xdr:cNvPr id="237" name="直線コネクタ 236"/>
        <xdr:cNvCxnSpPr/>
      </xdr:nvCxnSpPr>
      <xdr:spPr>
        <a:xfrm>
          <a:off x="2019300" y="16735050"/>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161917</xdr:rowOff>
    </xdr:from>
    <xdr:ext cx="534377" cy="259045"/>
    <xdr:sp macro="" textlink="">
      <xdr:nvSpPr>
        <xdr:cNvPr id="239" name="テキスト ボックス 238"/>
        <xdr:cNvSpPr txBox="1"/>
      </xdr:nvSpPr>
      <xdr:spPr>
        <a:xfrm>
          <a:off x="2641111" y="161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55347</xdr:rowOff>
    </xdr:from>
    <xdr:to>
      <xdr:col>2</xdr:col>
      <xdr:colOff>638175</xdr:colOff>
      <xdr:row>97</xdr:row>
      <xdr:rowOff>104400</xdr:rowOff>
    </xdr:to>
    <xdr:cxnSp macro="">
      <xdr:nvCxnSpPr>
        <xdr:cNvPr id="240" name="直線コネクタ 239"/>
        <xdr:cNvCxnSpPr/>
      </xdr:nvCxnSpPr>
      <xdr:spPr>
        <a:xfrm>
          <a:off x="1130300" y="16685997"/>
          <a:ext cx="889000" cy="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25119</xdr:rowOff>
    </xdr:from>
    <xdr:ext cx="534377" cy="259045"/>
    <xdr:sp macro="" textlink="">
      <xdr:nvSpPr>
        <xdr:cNvPr id="242" name="テキスト ボックス 241"/>
        <xdr:cNvSpPr txBox="1"/>
      </xdr:nvSpPr>
      <xdr:spPr>
        <a:xfrm>
          <a:off x="1752111" y="161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18166</xdr:rowOff>
    </xdr:from>
    <xdr:ext cx="534377" cy="259045"/>
    <xdr:sp macro="" textlink="">
      <xdr:nvSpPr>
        <xdr:cNvPr id="244" name="テキスト ボックス 243"/>
        <xdr:cNvSpPr txBox="1"/>
      </xdr:nvSpPr>
      <xdr:spPr>
        <a:xfrm>
          <a:off x="863111" y="161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16453</xdr:rowOff>
    </xdr:from>
    <xdr:to>
      <xdr:col>6</xdr:col>
      <xdr:colOff>561975</xdr:colOff>
      <xdr:row>97</xdr:row>
      <xdr:rowOff>118053</xdr:rowOff>
    </xdr:to>
    <xdr:sp macro="" textlink="">
      <xdr:nvSpPr>
        <xdr:cNvPr id="250" name="円/楕円 249"/>
        <xdr:cNvSpPr/>
      </xdr:nvSpPr>
      <xdr:spPr>
        <a:xfrm>
          <a:off x="4584700" y="166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102830</xdr:rowOff>
    </xdr:from>
    <xdr:ext cx="534377" cy="259045"/>
    <xdr:sp macro="" textlink="">
      <xdr:nvSpPr>
        <xdr:cNvPr id="251" name="扶助費該当値テキスト"/>
        <xdr:cNvSpPr txBox="1"/>
      </xdr:nvSpPr>
      <xdr:spPr>
        <a:xfrm>
          <a:off x="4686300" y="165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36,803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167463</xdr:rowOff>
    </xdr:from>
    <xdr:to>
      <xdr:col>5</xdr:col>
      <xdr:colOff>409575</xdr:colOff>
      <xdr:row>97</xdr:row>
      <xdr:rowOff>97613</xdr:rowOff>
    </xdr:to>
    <xdr:sp macro="" textlink="">
      <xdr:nvSpPr>
        <xdr:cNvPr id="252" name="円/楕円 251"/>
        <xdr:cNvSpPr/>
      </xdr:nvSpPr>
      <xdr:spPr>
        <a:xfrm>
          <a:off x="3746500" y="166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88740</xdr:rowOff>
    </xdr:from>
    <xdr:ext cx="534377" cy="259045"/>
    <xdr:sp macro="" textlink="">
      <xdr:nvSpPr>
        <xdr:cNvPr id="253" name="テキスト ボックス 252"/>
        <xdr:cNvSpPr txBox="1"/>
      </xdr:nvSpPr>
      <xdr:spPr>
        <a:xfrm>
          <a:off x="3530111" y="1671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62554</xdr:rowOff>
    </xdr:from>
    <xdr:to>
      <xdr:col>4</xdr:col>
      <xdr:colOff>206375</xdr:colOff>
      <xdr:row>97</xdr:row>
      <xdr:rowOff>164154</xdr:rowOff>
    </xdr:to>
    <xdr:sp macro="" textlink="">
      <xdr:nvSpPr>
        <xdr:cNvPr id="254" name="円/楕円 253"/>
        <xdr:cNvSpPr/>
      </xdr:nvSpPr>
      <xdr:spPr>
        <a:xfrm>
          <a:off x="2857500" y="166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155281</xdr:rowOff>
    </xdr:from>
    <xdr:ext cx="534377" cy="259045"/>
    <xdr:sp macro="" textlink="">
      <xdr:nvSpPr>
        <xdr:cNvPr id="255" name="テキスト ボックス 254"/>
        <xdr:cNvSpPr txBox="1"/>
      </xdr:nvSpPr>
      <xdr:spPr>
        <a:xfrm>
          <a:off x="2641111" y="167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53600</xdr:rowOff>
    </xdr:from>
    <xdr:to>
      <xdr:col>3</xdr:col>
      <xdr:colOff>3175</xdr:colOff>
      <xdr:row>97</xdr:row>
      <xdr:rowOff>155200</xdr:rowOff>
    </xdr:to>
    <xdr:sp macro="" textlink="">
      <xdr:nvSpPr>
        <xdr:cNvPr id="256" name="円/楕円 255"/>
        <xdr:cNvSpPr/>
      </xdr:nvSpPr>
      <xdr:spPr>
        <a:xfrm>
          <a:off x="1968500" y="16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146327</xdr:rowOff>
    </xdr:from>
    <xdr:ext cx="534377" cy="259045"/>
    <xdr:sp macro="" textlink="">
      <xdr:nvSpPr>
        <xdr:cNvPr id="257" name="テキスト ボックス 256"/>
        <xdr:cNvSpPr txBox="1"/>
      </xdr:nvSpPr>
      <xdr:spPr>
        <a:xfrm>
          <a:off x="1752111" y="1677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4547</xdr:rowOff>
    </xdr:from>
    <xdr:to>
      <xdr:col>1</xdr:col>
      <xdr:colOff>485775</xdr:colOff>
      <xdr:row>97</xdr:row>
      <xdr:rowOff>106147</xdr:rowOff>
    </xdr:to>
    <xdr:sp macro="" textlink="">
      <xdr:nvSpPr>
        <xdr:cNvPr id="258" name="円/楕円 257"/>
        <xdr:cNvSpPr/>
      </xdr:nvSpPr>
      <xdr:spPr>
        <a:xfrm>
          <a:off x="1079500" y="166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97274</xdr:rowOff>
    </xdr:from>
    <xdr:ext cx="534377" cy="259045"/>
    <xdr:sp macro="" textlink="">
      <xdr:nvSpPr>
        <xdr:cNvPr id="259" name="テキスト ボックス 258"/>
        <xdr:cNvSpPr txBox="1"/>
      </xdr:nvSpPr>
      <xdr:spPr>
        <a:xfrm>
          <a:off x="863111" y="1672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162396</xdr:rowOff>
    </xdr:from>
    <xdr:to>
      <xdr:col>15</xdr:col>
      <xdr:colOff>180975</xdr:colOff>
      <xdr:row>36</xdr:row>
      <xdr:rowOff>103334</xdr:rowOff>
    </xdr:to>
    <xdr:cxnSp macro="">
      <xdr:nvCxnSpPr>
        <xdr:cNvPr id="287" name="直線コネクタ 286"/>
        <xdr:cNvCxnSpPr/>
      </xdr:nvCxnSpPr>
      <xdr:spPr>
        <a:xfrm flipV="1">
          <a:off x="9639300" y="6163146"/>
          <a:ext cx="838200" cy="11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88" name="補助費等平均値テキスト"/>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103334</xdr:rowOff>
    </xdr:from>
    <xdr:to>
      <xdr:col>14</xdr:col>
      <xdr:colOff>28575</xdr:colOff>
      <xdr:row>36</xdr:row>
      <xdr:rowOff>111902</xdr:rowOff>
    </xdr:to>
    <xdr:cxnSp macro="">
      <xdr:nvCxnSpPr>
        <xdr:cNvPr id="290" name="直線コネクタ 289"/>
        <xdr:cNvCxnSpPr/>
      </xdr:nvCxnSpPr>
      <xdr:spPr>
        <a:xfrm flipV="1">
          <a:off x="8750300" y="6275534"/>
          <a:ext cx="889000" cy="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148224</xdr:rowOff>
    </xdr:from>
    <xdr:ext cx="534377" cy="259045"/>
    <xdr:sp macro="" textlink="">
      <xdr:nvSpPr>
        <xdr:cNvPr id="292" name="テキスト ボックス 291"/>
        <xdr:cNvSpPr txBox="1"/>
      </xdr:nvSpPr>
      <xdr:spPr>
        <a:xfrm>
          <a:off x="9372111" y="63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153398</xdr:rowOff>
    </xdr:from>
    <xdr:to>
      <xdr:col>12</xdr:col>
      <xdr:colOff>511175</xdr:colOff>
      <xdr:row>36</xdr:row>
      <xdr:rowOff>111902</xdr:rowOff>
    </xdr:to>
    <xdr:cxnSp macro="">
      <xdr:nvCxnSpPr>
        <xdr:cNvPr id="293" name="直線コネクタ 292"/>
        <xdr:cNvCxnSpPr/>
      </xdr:nvCxnSpPr>
      <xdr:spPr>
        <a:xfrm>
          <a:off x="7861300" y="6154148"/>
          <a:ext cx="889000" cy="12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26783</xdr:rowOff>
    </xdr:from>
    <xdr:ext cx="534377" cy="259045"/>
    <xdr:sp macro="" textlink="">
      <xdr:nvSpPr>
        <xdr:cNvPr id="295" name="テキスト ボックス 294"/>
        <xdr:cNvSpPr txBox="1"/>
      </xdr:nvSpPr>
      <xdr:spPr>
        <a:xfrm>
          <a:off x="8483111" y="637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153398</xdr:rowOff>
    </xdr:from>
    <xdr:to>
      <xdr:col>11</xdr:col>
      <xdr:colOff>307975</xdr:colOff>
      <xdr:row>36</xdr:row>
      <xdr:rowOff>63786</xdr:rowOff>
    </xdr:to>
    <xdr:cxnSp macro="">
      <xdr:nvCxnSpPr>
        <xdr:cNvPr id="296" name="直線コネクタ 295"/>
        <xdr:cNvCxnSpPr/>
      </xdr:nvCxnSpPr>
      <xdr:spPr>
        <a:xfrm flipV="1">
          <a:off x="6972300" y="6154148"/>
          <a:ext cx="8890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44293</xdr:rowOff>
    </xdr:from>
    <xdr:ext cx="534377" cy="259045"/>
    <xdr:sp macro="" textlink="">
      <xdr:nvSpPr>
        <xdr:cNvPr id="298" name="テキスト ボックス 297"/>
        <xdr:cNvSpPr txBox="1"/>
      </xdr:nvSpPr>
      <xdr:spPr>
        <a:xfrm>
          <a:off x="7594111" y="638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86447</xdr:rowOff>
    </xdr:from>
    <xdr:ext cx="534377" cy="259045"/>
    <xdr:sp macro="" textlink="">
      <xdr:nvSpPr>
        <xdr:cNvPr id="300" name="テキスト ボックス 299"/>
        <xdr:cNvSpPr txBox="1"/>
      </xdr:nvSpPr>
      <xdr:spPr>
        <a:xfrm>
          <a:off x="6705111" y="6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111596</xdr:rowOff>
    </xdr:from>
    <xdr:to>
      <xdr:col>15</xdr:col>
      <xdr:colOff>231775</xdr:colOff>
      <xdr:row>36</xdr:row>
      <xdr:rowOff>41746</xdr:rowOff>
    </xdr:to>
    <xdr:sp macro="" textlink="">
      <xdr:nvSpPr>
        <xdr:cNvPr id="306" name="円/楕円 305"/>
        <xdr:cNvSpPr/>
      </xdr:nvSpPr>
      <xdr:spPr>
        <a:xfrm>
          <a:off x="10426700" y="61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134473</xdr:rowOff>
    </xdr:from>
    <xdr:ext cx="599010" cy="259045"/>
    <xdr:sp macro="" textlink="">
      <xdr:nvSpPr>
        <xdr:cNvPr id="307" name="補助費等該当値テキスト"/>
        <xdr:cNvSpPr txBox="1"/>
      </xdr:nvSpPr>
      <xdr:spPr>
        <a:xfrm>
          <a:off x="10528300" y="596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103,768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52534</xdr:rowOff>
    </xdr:from>
    <xdr:to>
      <xdr:col>14</xdr:col>
      <xdr:colOff>79375</xdr:colOff>
      <xdr:row>36</xdr:row>
      <xdr:rowOff>154134</xdr:rowOff>
    </xdr:to>
    <xdr:sp macro="" textlink="">
      <xdr:nvSpPr>
        <xdr:cNvPr id="308" name="円/楕円 307"/>
        <xdr:cNvSpPr/>
      </xdr:nvSpPr>
      <xdr:spPr>
        <a:xfrm>
          <a:off x="9588500" y="62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170661</xdr:rowOff>
    </xdr:from>
    <xdr:ext cx="534377" cy="259045"/>
    <xdr:sp macro="" textlink="">
      <xdr:nvSpPr>
        <xdr:cNvPr id="309" name="テキスト ボックス 308"/>
        <xdr:cNvSpPr txBox="1"/>
      </xdr:nvSpPr>
      <xdr:spPr>
        <a:xfrm>
          <a:off x="9372111" y="59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91,477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61102</xdr:rowOff>
    </xdr:from>
    <xdr:to>
      <xdr:col>12</xdr:col>
      <xdr:colOff>561975</xdr:colOff>
      <xdr:row>36</xdr:row>
      <xdr:rowOff>162702</xdr:rowOff>
    </xdr:to>
    <xdr:sp macro="" textlink="">
      <xdr:nvSpPr>
        <xdr:cNvPr id="310" name="円/楕円 309"/>
        <xdr:cNvSpPr/>
      </xdr:nvSpPr>
      <xdr:spPr>
        <a:xfrm>
          <a:off x="8699500" y="623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7779</xdr:rowOff>
    </xdr:from>
    <xdr:ext cx="534377" cy="259045"/>
    <xdr:sp macro="" textlink="">
      <xdr:nvSpPr>
        <xdr:cNvPr id="311" name="テキスト ボックス 310"/>
        <xdr:cNvSpPr txBox="1"/>
      </xdr:nvSpPr>
      <xdr:spPr>
        <a:xfrm>
          <a:off x="8483111" y="600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90,540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102598</xdr:rowOff>
    </xdr:from>
    <xdr:to>
      <xdr:col>11</xdr:col>
      <xdr:colOff>358775</xdr:colOff>
      <xdr:row>36</xdr:row>
      <xdr:rowOff>32748</xdr:rowOff>
    </xdr:to>
    <xdr:sp macro="" textlink="">
      <xdr:nvSpPr>
        <xdr:cNvPr id="312" name="円/楕円 311"/>
        <xdr:cNvSpPr/>
      </xdr:nvSpPr>
      <xdr:spPr>
        <a:xfrm>
          <a:off x="7810500" y="61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49275</xdr:rowOff>
    </xdr:from>
    <xdr:ext cx="599010" cy="259045"/>
    <xdr:sp macro="" textlink="">
      <xdr:nvSpPr>
        <xdr:cNvPr id="313" name="テキスト ボックス 312"/>
        <xdr:cNvSpPr txBox="1"/>
      </xdr:nvSpPr>
      <xdr:spPr>
        <a:xfrm>
          <a:off x="7561794" y="587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104,752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12986</xdr:rowOff>
    </xdr:from>
    <xdr:to>
      <xdr:col>10</xdr:col>
      <xdr:colOff>155575</xdr:colOff>
      <xdr:row>36</xdr:row>
      <xdr:rowOff>114586</xdr:rowOff>
    </xdr:to>
    <xdr:sp macro="" textlink="">
      <xdr:nvSpPr>
        <xdr:cNvPr id="314" name="円/楕円 313"/>
        <xdr:cNvSpPr/>
      </xdr:nvSpPr>
      <xdr:spPr>
        <a:xfrm>
          <a:off x="6921500" y="618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131113</xdr:rowOff>
    </xdr:from>
    <xdr:ext cx="534377" cy="259045"/>
    <xdr:sp macro="" textlink="">
      <xdr:nvSpPr>
        <xdr:cNvPr id="315" name="テキスト ボックス 314"/>
        <xdr:cNvSpPr txBox="1"/>
      </xdr:nvSpPr>
      <xdr:spPr>
        <a:xfrm>
          <a:off x="6705111" y="596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79718</xdr:rowOff>
    </xdr:from>
    <xdr:to>
      <xdr:col>15</xdr:col>
      <xdr:colOff>180975</xdr:colOff>
      <xdr:row>59</xdr:row>
      <xdr:rowOff>87177</xdr:rowOff>
    </xdr:to>
    <xdr:cxnSp macro="">
      <xdr:nvCxnSpPr>
        <xdr:cNvPr id="346" name="直線コネクタ 345"/>
        <xdr:cNvCxnSpPr/>
      </xdr:nvCxnSpPr>
      <xdr:spPr>
        <a:xfrm>
          <a:off x="9639300" y="10195268"/>
          <a:ext cx="838200" cy="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77789</xdr:rowOff>
    </xdr:from>
    <xdr:to>
      <xdr:col>14</xdr:col>
      <xdr:colOff>28575</xdr:colOff>
      <xdr:row>59</xdr:row>
      <xdr:rowOff>79718</xdr:rowOff>
    </xdr:to>
    <xdr:cxnSp macro="">
      <xdr:nvCxnSpPr>
        <xdr:cNvPr id="349" name="直線コネクタ 348"/>
        <xdr:cNvCxnSpPr/>
      </xdr:nvCxnSpPr>
      <xdr:spPr>
        <a:xfrm>
          <a:off x="8750300" y="10193339"/>
          <a:ext cx="889000" cy="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127120</xdr:rowOff>
    </xdr:from>
    <xdr:ext cx="599010" cy="259045"/>
    <xdr:sp macro="" textlink="">
      <xdr:nvSpPr>
        <xdr:cNvPr id="351" name="テキスト ボックス 350"/>
        <xdr:cNvSpPr txBox="1"/>
      </xdr:nvSpPr>
      <xdr:spPr>
        <a:xfrm>
          <a:off x="9339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77789</xdr:rowOff>
    </xdr:from>
    <xdr:to>
      <xdr:col>12</xdr:col>
      <xdr:colOff>511175</xdr:colOff>
      <xdr:row>59</xdr:row>
      <xdr:rowOff>84475</xdr:rowOff>
    </xdr:to>
    <xdr:cxnSp macro="">
      <xdr:nvCxnSpPr>
        <xdr:cNvPr id="352" name="直線コネクタ 351"/>
        <xdr:cNvCxnSpPr/>
      </xdr:nvCxnSpPr>
      <xdr:spPr>
        <a:xfrm flipV="1">
          <a:off x="7861300" y="10193339"/>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127123</xdr:rowOff>
    </xdr:from>
    <xdr:ext cx="599010" cy="259045"/>
    <xdr:sp macro="" textlink="">
      <xdr:nvSpPr>
        <xdr:cNvPr id="354" name="テキスト ボックス 353"/>
        <xdr:cNvSpPr txBox="1"/>
      </xdr:nvSpPr>
      <xdr:spPr>
        <a:xfrm>
          <a:off x="8450794" y="98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84475</xdr:rowOff>
    </xdr:from>
    <xdr:to>
      <xdr:col>11</xdr:col>
      <xdr:colOff>307975</xdr:colOff>
      <xdr:row>59</xdr:row>
      <xdr:rowOff>86030</xdr:rowOff>
    </xdr:to>
    <xdr:cxnSp macro="">
      <xdr:nvCxnSpPr>
        <xdr:cNvPr id="355" name="直線コネクタ 354"/>
        <xdr:cNvCxnSpPr/>
      </xdr:nvCxnSpPr>
      <xdr:spPr>
        <a:xfrm flipV="1">
          <a:off x="6972300" y="10200025"/>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135238</xdr:rowOff>
    </xdr:from>
    <xdr:ext cx="534377" cy="259045"/>
    <xdr:sp macro="" textlink="">
      <xdr:nvSpPr>
        <xdr:cNvPr id="357" name="テキスト ボックス 356"/>
        <xdr:cNvSpPr txBox="1"/>
      </xdr:nvSpPr>
      <xdr:spPr>
        <a:xfrm>
          <a:off x="7594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136154</xdr:rowOff>
    </xdr:from>
    <xdr:ext cx="534377" cy="259045"/>
    <xdr:sp macro="" textlink="">
      <xdr:nvSpPr>
        <xdr:cNvPr id="359" name="テキスト ボックス 358"/>
        <xdr:cNvSpPr txBox="1"/>
      </xdr:nvSpPr>
      <xdr:spPr>
        <a:xfrm>
          <a:off x="6705111" y="990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36377</xdr:rowOff>
    </xdr:from>
    <xdr:to>
      <xdr:col>15</xdr:col>
      <xdr:colOff>231775</xdr:colOff>
      <xdr:row>59</xdr:row>
      <xdr:rowOff>137977</xdr:rowOff>
    </xdr:to>
    <xdr:sp macro="" textlink="">
      <xdr:nvSpPr>
        <xdr:cNvPr id="365" name="円/楕円 364"/>
        <xdr:cNvSpPr/>
      </xdr:nvSpPr>
      <xdr:spPr>
        <a:xfrm>
          <a:off x="10426700" y="1015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35,831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28918</xdr:rowOff>
    </xdr:from>
    <xdr:to>
      <xdr:col>14</xdr:col>
      <xdr:colOff>79375</xdr:colOff>
      <xdr:row>59</xdr:row>
      <xdr:rowOff>130518</xdr:rowOff>
    </xdr:to>
    <xdr:sp macro="" textlink="">
      <xdr:nvSpPr>
        <xdr:cNvPr id="367" name="円/楕円 366"/>
        <xdr:cNvSpPr/>
      </xdr:nvSpPr>
      <xdr:spPr>
        <a:xfrm>
          <a:off x="9588500" y="101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121645</xdr:rowOff>
    </xdr:from>
    <xdr:ext cx="534377" cy="259045"/>
    <xdr:sp macro="" textlink="">
      <xdr:nvSpPr>
        <xdr:cNvPr id="368" name="テキスト ボックス 367"/>
        <xdr:cNvSpPr txBox="1"/>
      </xdr:nvSpPr>
      <xdr:spPr>
        <a:xfrm>
          <a:off x="9372111" y="102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58,672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26989</xdr:rowOff>
    </xdr:from>
    <xdr:to>
      <xdr:col>12</xdr:col>
      <xdr:colOff>561975</xdr:colOff>
      <xdr:row>59</xdr:row>
      <xdr:rowOff>128589</xdr:rowOff>
    </xdr:to>
    <xdr:sp macro="" textlink="">
      <xdr:nvSpPr>
        <xdr:cNvPr id="369" name="円/楕円 368"/>
        <xdr:cNvSpPr/>
      </xdr:nvSpPr>
      <xdr:spPr>
        <a:xfrm>
          <a:off x="8699500" y="101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119716</xdr:rowOff>
    </xdr:from>
    <xdr:ext cx="534377" cy="259045"/>
    <xdr:sp macro="" textlink="">
      <xdr:nvSpPr>
        <xdr:cNvPr id="370" name="テキスト ボックス 369"/>
        <xdr:cNvSpPr txBox="1"/>
      </xdr:nvSpPr>
      <xdr:spPr>
        <a:xfrm>
          <a:off x="8483111" y="1023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33675</xdr:rowOff>
    </xdr:from>
    <xdr:to>
      <xdr:col>11</xdr:col>
      <xdr:colOff>358775</xdr:colOff>
      <xdr:row>59</xdr:row>
      <xdr:rowOff>135275</xdr:rowOff>
    </xdr:to>
    <xdr:sp macro="" textlink="">
      <xdr:nvSpPr>
        <xdr:cNvPr id="371" name="円/楕円 370"/>
        <xdr:cNvSpPr/>
      </xdr:nvSpPr>
      <xdr:spPr>
        <a:xfrm>
          <a:off x="7810500" y="101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126402</xdr:rowOff>
    </xdr:from>
    <xdr:ext cx="534377" cy="259045"/>
    <xdr:sp macro="" textlink="">
      <xdr:nvSpPr>
        <xdr:cNvPr id="372" name="テキスト ボックス 371"/>
        <xdr:cNvSpPr txBox="1"/>
      </xdr:nvSpPr>
      <xdr:spPr>
        <a:xfrm>
          <a:off x="7594111" y="102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35230</xdr:rowOff>
    </xdr:from>
    <xdr:to>
      <xdr:col>10</xdr:col>
      <xdr:colOff>155575</xdr:colOff>
      <xdr:row>59</xdr:row>
      <xdr:rowOff>136830</xdr:rowOff>
    </xdr:to>
    <xdr:sp macro="" textlink="">
      <xdr:nvSpPr>
        <xdr:cNvPr id="373" name="円/楕円 372"/>
        <xdr:cNvSpPr/>
      </xdr:nvSpPr>
      <xdr:spPr>
        <a:xfrm>
          <a:off x="6921500" y="101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127957</xdr:rowOff>
    </xdr:from>
    <xdr:ext cx="534377" cy="259045"/>
    <xdr:sp macro="" textlink="">
      <xdr:nvSpPr>
        <xdr:cNvPr id="374" name="テキスト ボックス 373"/>
        <xdr:cNvSpPr txBox="1"/>
      </xdr:nvSpPr>
      <xdr:spPr>
        <a:xfrm>
          <a:off x="6705111" y="1024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136930</xdr:rowOff>
    </xdr:from>
    <xdr:to>
      <xdr:col>15</xdr:col>
      <xdr:colOff>180975</xdr:colOff>
      <xdr:row>78</xdr:row>
      <xdr:rowOff>139556</xdr:rowOff>
    </xdr:to>
    <xdr:cxnSp macro="">
      <xdr:nvCxnSpPr>
        <xdr:cNvPr id="401" name="直線コネクタ 400"/>
        <xdr:cNvCxnSpPr/>
      </xdr:nvCxnSpPr>
      <xdr:spPr>
        <a:xfrm flipV="1">
          <a:off x="9639300" y="13510030"/>
          <a:ext cx="838200" cy="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10915</xdr:rowOff>
    </xdr:from>
    <xdr:ext cx="534377" cy="259045"/>
    <xdr:sp macro="" textlink="">
      <xdr:nvSpPr>
        <xdr:cNvPr id="405" name="テキスト ボックス 404"/>
        <xdr:cNvSpPr txBox="1"/>
      </xdr:nvSpPr>
      <xdr:spPr>
        <a:xfrm>
          <a:off x="9372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86130</xdr:rowOff>
    </xdr:from>
    <xdr:to>
      <xdr:col>15</xdr:col>
      <xdr:colOff>231775</xdr:colOff>
      <xdr:row>79</xdr:row>
      <xdr:rowOff>16280</xdr:rowOff>
    </xdr:to>
    <xdr:sp macro="" textlink="">
      <xdr:nvSpPr>
        <xdr:cNvPr id="411" name="円/楕円 410"/>
        <xdr:cNvSpPr/>
      </xdr:nvSpPr>
      <xdr:spPr>
        <a:xfrm>
          <a:off x="10426700" y="134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37613</xdr:rowOff>
    </xdr:from>
    <xdr:ext cx="469744" cy="259045"/>
    <xdr:sp macro="" textlink="">
      <xdr:nvSpPr>
        <xdr:cNvPr id="412" name="普通建設事業費 （ うち新規整備　）該当値テキスト"/>
        <xdr:cNvSpPr txBox="1"/>
      </xdr:nvSpPr>
      <xdr:spPr>
        <a:xfrm>
          <a:off x="10528300" y="1341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88756</xdr:rowOff>
    </xdr:from>
    <xdr:to>
      <xdr:col>14</xdr:col>
      <xdr:colOff>79375</xdr:colOff>
      <xdr:row>79</xdr:row>
      <xdr:rowOff>18906</xdr:rowOff>
    </xdr:to>
    <xdr:sp macro="" textlink="">
      <xdr:nvSpPr>
        <xdr:cNvPr id="413" name="円/楕円 412"/>
        <xdr:cNvSpPr/>
      </xdr:nvSpPr>
      <xdr:spPr>
        <a:xfrm>
          <a:off x="9588500" y="1346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10033</xdr:rowOff>
    </xdr:from>
    <xdr:ext cx="378565" cy="259045"/>
    <xdr:sp macro="" textlink="">
      <xdr:nvSpPr>
        <xdr:cNvPr id="414" name="テキスト ボックス 413"/>
        <xdr:cNvSpPr txBox="1"/>
      </xdr:nvSpPr>
      <xdr:spPr>
        <a:xfrm>
          <a:off x="9450017" y="1355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30,714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100830</xdr:rowOff>
    </xdr:from>
    <xdr:to>
      <xdr:col>15</xdr:col>
      <xdr:colOff>180975</xdr:colOff>
      <xdr:row>98</xdr:row>
      <xdr:rowOff>30114</xdr:rowOff>
    </xdr:to>
    <xdr:cxnSp macro="">
      <xdr:nvCxnSpPr>
        <xdr:cNvPr id="441" name="直線コネクタ 440"/>
        <xdr:cNvCxnSpPr/>
      </xdr:nvCxnSpPr>
      <xdr:spPr>
        <a:xfrm>
          <a:off x="9639300" y="16731480"/>
          <a:ext cx="838200" cy="10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154587</xdr:rowOff>
    </xdr:from>
    <xdr:ext cx="534377" cy="259045"/>
    <xdr:sp macro="" textlink="">
      <xdr:nvSpPr>
        <xdr:cNvPr id="445" name="テキスト ボックス 444"/>
        <xdr:cNvSpPr txBox="1"/>
      </xdr:nvSpPr>
      <xdr:spPr>
        <a:xfrm>
          <a:off x="9372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150764</xdr:rowOff>
    </xdr:from>
    <xdr:to>
      <xdr:col>15</xdr:col>
      <xdr:colOff>231775</xdr:colOff>
      <xdr:row>98</xdr:row>
      <xdr:rowOff>80914</xdr:rowOff>
    </xdr:to>
    <xdr:sp macro="" textlink="">
      <xdr:nvSpPr>
        <xdr:cNvPr id="451" name="円/楕円 450"/>
        <xdr:cNvSpPr/>
      </xdr:nvSpPr>
      <xdr:spPr>
        <a:xfrm>
          <a:off x="10426700" y="1678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65691</xdr:rowOff>
    </xdr:from>
    <xdr:ext cx="534377" cy="259045"/>
    <xdr:sp macro="" textlink="">
      <xdr:nvSpPr>
        <xdr:cNvPr id="452" name="普通建設事業費 （ うち更新整備　）該当値テキスト"/>
        <xdr:cNvSpPr txBox="1"/>
      </xdr:nvSpPr>
      <xdr:spPr>
        <a:xfrm>
          <a:off x="10528300" y="166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50030</xdr:rowOff>
    </xdr:from>
    <xdr:to>
      <xdr:col>14</xdr:col>
      <xdr:colOff>79375</xdr:colOff>
      <xdr:row>97</xdr:row>
      <xdr:rowOff>151630</xdr:rowOff>
    </xdr:to>
    <xdr:sp macro="" textlink="">
      <xdr:nvSpPr>
        <xdr:cNvPr id="453" name="円/楕円 452"/>
        <xdr:cNvSpPr/>
      </xdr:nvSpPr>
      <xdr:spPr>
        <a:xfrm>
          <a:off x="9588500" y="1668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142757</xdr:rowOff>
    </xdr:from>
    <xdr:ext cx="534377" cy="259045"/>
    <xdr:sp macro="" textlink="">
      <xdr:nvSpPr>
        <xdr:cNvPr id="454" name="テキスト ボックス 453"/>
        <xdr:cNvSpPr txBox="1"/>
      </xdr:nvSpPr>
      <xdr:spPr>
        <a:xfrm>
          <a:off x="9372111" y="1677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24046</xdr:rowOff>
    </xdr:from>
    <xdr:to>
      <xdr:col>23</xdr:col>
      <xdr:colOff>517525</xdr:colOff>
      <xdr:row>38</xdr:row>
      <xdr:rowOff>24412</xdr:rowOff>
    </xdr:to>
    <xdr:cxnSp macro="">
      <xdr:nvCxnSpPr>
        <xdr:cNvPr id="479" name="直線コネクタ 478"/>
        <xdr:cNvCxnSpPr/>
      </xdr:nvCxnSpPr>
      <xdr:spPr>
        <a:xfrm flipV="1">
          <a:off x="15481300" y="6539146"/>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24412</xdr:rowOff>
    </xdr:from>
    <xdr:to>
      <xdr:col>22</xdr:col>
      <xdr:colOff>365125</xdr:colOff>
      <xdr:row>38</xdr:row>
      <xdr:rowOff>24731</xdr:rowOff>
    </xdr:to>
    <xdr:cxnSp macro="">
      <xdr:nvCxnSpPr>
        <xdr:cNvPr id="482" name="直線コネクタ 481"/>
        <xdr:cNvCxnSpPr/>
      </xdr:nvCxnSpPr>
      <xdr:spPr>
        <a:xfrm flipV="1">
          <a:off x="14592300" y="6539512"/>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22621</xdr:rowOff>
    </xdr:from>
    <xdr:ext cx="534377" cy="259045"/>
    <xdr:sp macro="" textlink="">
      <xdr:nvSpPr>
        <xdr:cNvPr id="484" name="テキスト ボックス 483"/>
        <xdr:cNvSpPr txBox="1"/>
      </xdr:nvSpPr>
      <xdr:spPr>
        <a:xfrm>
          <a:off x="15214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24731</xdr:rowOff>
    </xdr:from>
    <xdr:to>
      <xdr:col>21</xdr:col>
      <xdr:colOff>161925</xdr:colOff>
      <xdr:row>38</xdr:row>
      <xdr:rowOff>25177</xdr:rowOff>
    </xdr:to>
    <xdr:cxnSp macro="">
      <xdr:nvCxnSpPr>
        <xdr:cNvPr id="485" name="直線コネクタ 484"/>
        <xdr:cNvCxnSpPr/>
      </xdr:nvCxnSpPr>
      <xdr:spPr>
        <a:xfrm flipV="1">
          <a:off x="13703300" y="6539831"/>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40212</xdr:rowOff>
    </xdr:from>
    <xdr:ext cx="469744" cy="259045"/>
    <xdr:sp macro="" textlink="">
      <xdr:nvSpPr>
        <xdr:cNvPr id="487" name="テキスト ボックス 486"/>
        <xdr:cNvSpPr txBox="1"/>
      </xdr:nvSpPr>
      <xdr:spPr>
        <a:xfrm>
          <a:off x="14357427" y="62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25177</xdr:rowOff>
    </xdr:from>
    <xdr:to>
      <xdr:col>19</xdr:col>
      <xdr:colOff>644525</xdr:colOff>
      <xdr:row>38</xdr:row>
      <xdr:rowOff>25200</xdr:rowOff>
    </xdr:to>
    <xdr:cxnSp macro="">
      <xdr:nvCxnSpPr>
        <xdr:cNvPr id="488" name="直線コネクタ 487"/>
        <xdr:cNvCxnSpPr/>
      </xdr:nvCxnSpPr>
      <xdr:spPr>
        <a:xfrm flipV="1">
          <a:off x="12814300" y="654027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39320</xdr:rowOff>
    </xdr:from>
    <xdr:ext cx="469744" cy="259045"/>
    <xdr:sp macro="" textlink="">
      <xdr:nvSpPr>
        <xdr:cNvPr id="490" name="テキスト ボックス 489"/>
        <xdr:cNvSpPr txBox="1"/>
      </xdr:nvSpPr>
      <xdr:spPr>
        <a:xfrm>
          <a:off x="13468427" y="62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43572</xdr:rowOff>
    </xdr:from>
    <xdr:ext cx="469744" cy="259045"/>
    <xdr:sp macro="" textlink="">
      <xdr:nvSpPr>
        <xdr:cNvPr id="492" name="テキスト ボックス 491"/>
        <xdr:cNvSpPr txBox="1"/>
      </xdr:nvSpPr>
      <xdr:spPr>
        <a:xfrm>
          <a:off x="12579427" y="62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144695</xdr:rowOff>
    </xdr:from>
    <xdr:to>
      <xdr:col>23</xdr:col>
      <xdr:colOff>568325</xdr:colOff>
      <xdr:row>38</xdr:row>
      <xdr:rowOff>74845</xdr:rowOff>
    </xdr:to>
    <xdr:sp macro="" textlink="">
      <xdr:nvSpPr>
        <xdr:cNvPr id="498" name="円/楕円 497"/>
        <xdr:cNvSpPr/>
      </xdr:nvSpPr>
      <xdr:spPr>
        <a:xfrm>
          <a:off x="16268700" y="648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87843</xdr:rowOff>
    </xdr:from>
    <xdr:ext cx="378565" cy="259045"/>
    <xdr:sp macro="" textlink="">
      <xdr:nvSpPr>
        <xdr:cNvPr id="499" name="災害復旧事業費該当値テキスト"/>
        <xdr:cNvSpPr txBox="1"/>
      </xdr:nvSpPr>
      <xdr:spPr>
        <a:xfrm>
          <a:off x="16370300" y="6431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145061</xdr:rowOff>
    </xdr:from>
    <xdr:to>
      <xdr:col>22</xdr:col>
      <xdr:colOff>415925</xdr:colOff>
      <xdr:row>38</xdr:row>
      <xdr:rowOff>75211</xdr:rowOff>
    </xdr:to>
    <xdr:sp macro="" textlink="">
      <xdr:nvSpPr>
        <xdr:cNvPr id="500" name="円/楕円 499"/>
        <xdr:cNvSpPr/>
      </xdr:nvSpPr>
      <xdr:spPr>
        <a:xfrm>
          <a:off x="15430500" y="64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66339</xdr:rowOff>
    </xdr:from>
    <xdr:ext cx="378565" cy="259045"/>
    <xdr:sp macro="" textlink="">
      <xdr:nvSpPr>
        <xdr:cNvPr id="501" name="テキスト ボックス 500"/>
        <xdr:cNvSpPr txBox="1"/>
      </xdr:nvSpPr>
      <xdr:spPr>
        <a:xfrm>
          <a:off x="15292017" y="6581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145381</xdr:rowOff>
    </xdr:from>
    <xdr:to>
      <xdr:col>21</xdr:col>
      <xdr:colOff>212725</xdr:colOff>
      <xdr:row>38</xdr:row>
      <xdr:rowOff>75532</xdr:rowOff>
    </xdr:to>
    <xdr:sp macro="" textlink="">
      <xdr:nvSpPr>
        <xdr:cNvPr id="502" name="円/楕円 501"/>
        <xdr:cNvSpPr/>
      </xdr:nvSpPr>
      <xdr:spPr>
        <a:xfrm>
          <a:off x="14541500" y="64890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66658</xdr:rowOff>
    </xdr:from>
    <xdr:ext cx="378565" cy="259045"/>
    <xdr:sp macro="" textlink="">
      <xdr:nvSpPr>
        <xdr:cNvPr id="503" name="テキスト ボックス 502"/>
        <xdr:cNvSpPr txBox="1"/>
      </xdr:nvSpPr>
      <xdr:spPr>
        <a:xfrm>
          <a:off x="14403017" y="6581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145827</xdr:rowOff>
    </xdr:from>
    <xdr:to>
      <xdr:col>20</xdr:col>
      <xdr:colOff>9525</xdr:colOff>
      <xdr:row>38</xdr:row>
      <xdr:rowOff>75977</xdr:rowOff>
    </xdr:to>
    <xdr:sp macro="" textlink="">
      <xdr:nvSpPr>
        <xdr:cNvPr id="504" name="円/楕円 503"/>
        <xdr:cNvSpPr/>
      </xdr:nvSpPr>
      <xdr:spPr>
        <a:xfrm>
          <a:off x="13652500" y="64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67104</xdr:rowOff>
    </xdr:from>
    <xdr:ext cx="313932" cy="259045"/>
    <xdr:sp macro="" textlink="">
      <xdr:nvSpPr>
        <xdr:cNvPr id="505" name="テキスト ボックス 504"/>
        <xdr:cNvSpPr txBox="1"/>
      </xdr:nvSpPr>
      <xdr:spPr>
        <a:xfrm>
          <a:off x="13546333" y="65822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145850</xdr:rowOff>
    </xdr:from>
    <xdr:to>
      <xdr:col>18</xdr:col>
      <xdr:colOff>492125</xdr:colOff>
      <xdr:row>38</xdr:row>
      <xdr:rowOff>76000</xdr:rowOff>
    </xdr:to>
    <xdr:sp macro="" textlink="">
      <xdr:nvSpPr>
        <xdr:cNvPr id="506" name="円/楕円 505"/>
        <xdr:cNvSpPr/>
      </xdr:nvSpPr>
      <xdr:spPr>
        <a:xfrm>
          <a:off x="12763500" y="64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67127</xdr:rowOff>
    </xdr:from>
    <xdr:ext cx="313932" cy="259045"/>
    <xdr:sp macro="" textlink="">
      <xdr:nvSpPr>
        <xdr:cNvPr id="507" name="テキスト ボックス 506"/>
        <xdr:cNvSpPr txBox="1"/>
      </xdr:nvSpPr>
      <xdr:spPr>
        <a:xfrm>
          <a:off x="12657333" y="65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123275</xdr:rowOff>
    </xdr:from>
    <xdr:to>
      <xdr:col>23</xdr:col>
      <xdr:colOff>517525</xdr:colOff>
      <xdr:row>76</xdr:row>
      <xdr:rowOff>128236</xdr:rowOff>
    </xdr:to>
    <xdr:cxnSp macro="">
      <xdr:nvCxnSpPr>
        <xdr:cNvPr id="581" name="直線コネクタ 580"/>
        <xdr:cNvCxnSpPr/>
      </xdr:nvCxnSpPr>
      <xdr:spPr>
        <a:xfrm flipV="1">
          <a:off x="15481300" y="13153475"/>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128236</xdr:rowOff>
    </xdr:from>
    <xdr:to>
      <xdr:col>22</xdr:col>
      <xdr:colOff>365125</xdr:colOff>
      <xdr:row>76</xdr:row>
      <xdr:rowOff>140768</xdr:rowOff>
    </xdr:to>
    <xdr:cxnSp macro="">
      <xdr:nvCxnSpPr>
        <xdr:cNvPr id="584" name="直線コネクタ 583"/>
        <xdr:cNvCxnSpPr/>
      </xdr:nvCxnSpPr>
      <xdr:spPr>
        <a:xfrm flipV="1">
          <a:off x="14592300" y="13158436"/>
          <a:ext cx="889000" cy="1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6" name="テキスト ボックス 585"/>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123961</xdr:rowOff>
    </xdr:from>
    <xdr:to>
      <xdr:col>21</xdr:col>
      <xdr:colOff>161925</xdr:colOff>
      <xdr:row>76</xdr:row>
      <xdr:rowOff>140768</xdr:rowOff>
    </xdr:to>
    <xdr:cxnSp macro="">
      <xdr:nvCxnSpPr>
        <xdr:cNvPr id="587" name="直線コネクタ 586"/>
        <xdr:cNvCxnSpPr/>
      </xdr:nvCxnSpPr>
      <xdr:spPr>
        <a:xfrm>
          <a:off x="13703300" y="13154161"/>
          <a:ext cx="889000" cy="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89" name="テキスト ボックス 588"/>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123961</xdr:rowOff>
    </xdr:from>
    <xdr:to>
      <xdr:col>19</xdr:col>
      <xdr:colOff>644525</xdr:colOff>
      <xdr:row>76</xdr:row>
      <xdr:rowOff>126561</xdr:rowOff>
    </xdr:to>
    <xdr:cxnSp macro="">
      <xdr:nvCxnSpPr>
        <xdr:cNvPr id="590" name="直線コネクタ 589"/>
        <xdr:cNvCxnSpPr/>
      </xdr:nvCxnSpPr>
      <xdr:spPr>
        <a:xfrm flipV="1">
          <a:off x="12814300" y="13154161"/>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2" name="テキスト ボックス 591"/>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4" name="テキスト ボックス 593"/>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72475</xdr:rowOff>
    </xdr:from>
    <xdr:to>
      <xdr:col>23</xdr:col>
      <xdr:colOff>568325</xdr:colOff>
      <xdr:row>77</xdr:row>
      <xdr:rowOff>2625</xdr:rowOff>
    </xdr:to>
    <xdr:sp macro="" textlink="">
      <xdr:nvSpPr>
        <xdr:cNvPr id="600" name="円/楕円 599"/>
        <xdr:cNvSpPr/>
      </xdr:nvSpPr>
      <xdr:spPr>
        <a:xfrm>
          <a:off x="16268700" y="1310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50902</xdr:rowOff>
    </xdr:from>
    <xdr:ext cx="534377" cy="259045"/>
    <xdr:sp macro="" textlink="">
      <xdr:nvSpPr>
        <xdr:cNvPr id="601" name="公債費該当値テキスト"/>
        <xdr:cNvSpPr txBox="1"/>
      </xdr:nvSpPr>
      <xdr:spPr>
        <a:xfrm>
          <a:off x="16370300" y="130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42,874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77436</xdr:rowOff>
    </xdr:from>
    <xdr:to>
      <xdr:col>22</xdr:col>
      <xdr:colOff>415925</xdr:colOff>
      <xdr:row>77</xdr:row>
      <xdr:rowOff>7586</xdr:rowOff>
    </xdr:to>
    <xdr:sp macro="" textlink="">
      <xdr:nvSpPr>
        <xdr:cNvPr id="602" name="円/楕円 601"/>
        <xdr:cNvSpPr/>
      </xdr:nvSpPr>
      <xdr:spPr>
        <a:xfrm>
          <a:off x="15430500" y="131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170163</xdr:rowOff>
    </xdr:from>
    <xdr:ext cx="534377" cy="259045"/>
    <xdr:sp macro="" textlink="">
      <xdr:nvSpPr>
        <xdr:cNvPr id="603" name="テキスト ボックス 602"/>
        <xdr:cNvSpPr txBox="1"/>
      </xdr:nvSpPr>
      <xdr:spPr>
        <a:xfrm>
          <a:off x="15214111" y="1320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89968</xdr:rowOff>
    </xdr:from>
    <xdr:to>
      <xdr:col>21</xdr:col>
      <xdr:colOff>212725</xdr:colOff>
      <xdr:row>77</xdr:row>
      <xdr:rowOff>20118</xdr:rowOff>
    </xdr:to>
    <xdr:sp macro="" textlink="">
      <xdr:nvSpPr>
        <xdr:cNvPr id="604" name="円/楕円 603"/>
        <xdr:cNvSpPr/>
      </xdr:nvSpPr>
      <xdr:spPr>
        <a:xfrm>
          <a:off x="14541500" y="131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11245</xdr:rowOff>
    </xdr:from>
    <xdr:ext cx="534377" cy="259045"/>
    <xdr:sp macro="" textlink="">
      <xdr:nvSpPr>
        <xdr:cNvPr id="605" name="テキスト ボックス 604"/>
        <xdr:cNvSpPr txBox="1"/>
      </xdr:nvSpPr>
      <xdr:spPr>
        <a:xfrm>
          <a:off x="14325111" y="132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73161</xdr:rowOff>
    </xdr:from>
    <xdr:to>
      <xdr:col>20</xdr:col>
      <xdr:colOff>9525</xdr:colOff>
      <xdr:row>77</xdr:row>
      <xdr:rowOff>3311</xdr:rowOff>
    </xdr:to>
    <xdr:sp macro="" textlink="">
      <xdr:nvSpPr>
        <xdr:cNvPr id="606" name="円/楕円 605"/>
        <xdr:cNvSpPr/>
      </xdr:nvSpPr>
      <xdr:spPr>
        <a:xfrm>
          <a:off x="13652500" y="1310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165888</xdr:rowOff>
    </xdr:from>
    <xdr:ext cx="534377" cy="259045"/>
    <xdr:sp macro="" textlink="">
      <xdr:nvSpPr>
        <xdr:cNvPr id="607" name="テキスト ボックス 606"/>
        <xdr:cNvSpPr txBox="1"/>
      </xdr:nvSpPr>
      <xdr:spPr>
        <a:xfrm>
          <a:off x="13436111" y="1319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75761</xdr:rowOff>
    </xdr:from>
    <xdr:to>
      <xdr:col>18</xdr:col>
      <xdr:colOff>492125</xdr:colOff>
      <xdr:row>77</xdr:row>
      <xdr:rowOff>5911</xdr:rowOff>
    </xdr:to>
    <xdr:sp macro="" textlink="">
      <xdr:nvSpPr>
        <xdr:cNvPr id="608" name="円/楕円 607"/>
        <xdr:cNvSpPr/>
      </xdr:nvSpPr>
      <xdr:spPr>
        <a:xfrm>
          <a:off x="12763500" y="131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168488</xdr:rowOff>
    </xdr:from>
    <xdr:ext cx="534377" cy="259045"/>
    <xdr:sp macro="" textlink="">
      <xdr:nvSpPr>
        <xdr:cNvPr id="609" name="テキスト ボックス 608"/>
        <xdr:cNvSpPr txBox="1"/>
      </xdr:nvSpPr>
      <xdr:spPr>
        <a:xfrm>
          <a:off x="12547111" y="1319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135457</xdr:rowOff>
    </xdr:from>
    <xdr:to>
      <xdr:col>23</xdr:col>
      <xdr:colOff>517525</xdr:colOff>
      <xdr:row>98</xdr:row>
      <xdr:rowOff>138878</xdr:rowOff>
    </xdr:to>
    <xdr:cxnSp macro="">
      <xdr:nvCxnSpPr>
        <xdr:cNvPr id="636" name="直線コネクタ 635"/>
        <xdr:cNvCxnSpPr/>
      </xdr:nvCxnSpPr>
      <xdr:spPr>
        <a:xfrm flipV="1">
          <a:off x="15481300" y="16937557"/>
          <a:ext cx="838200" cy="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133356</xdr:rowOff>
    </xdr:from>
    <xdr:to>
      <xdr:col>22</xdr:col>
      <xdr:colOff>365125</xdr:colOff>
      <xdr:row>98</xdr:row>
      <xdr:rowOff>138878</xdr:rowOff>
    </xdr:to>
    <xdr:cxnSp macro="">
      <xdr:nvCxnSpPr>
        <xdr:cNvPr id="639" name="直線コネクタ 638"/>
        <xdr:cNvCxnSpPr/>
      </xdr:nvCxnSpPr>
      <xdr:spPr>
        <a:xfrm>
          <a:off x="14592300" y="16935456"/>
          <a:ext cx="889000" cy="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133356</xdr:rowOff>
    </xdr:from>
    <xdr:to>
      <xdr:col>21</xdr:col>
      <xdr:colOff>161925</xdr:colOff>
      <xdr:row>98</xdr:row>
      <xdr:rowOff>139119</xdr:rowOff>
    </xdr:to>
    <xdr:cxnSp macro="">
      <xdr:nvCxnSpPr>
        <xdr:cNvPr id="642" name="直線コネクタ 641"/>
        <xdr:cNvCxnSpPr/>
      </xdr:nvCxnSpPr>
      <xdr:spPr>
        <a:xfrm flipV="1">
          <a:off x="13703300" y="16935456"/>
          <a:ext cx="889000" cy="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16865</xdr:rowOff>
    </xdr:from>
    <xdr:ext cx="534377" cy="259045"/>
    <xdr:sp macro="" textlink="">
      <xdr:nvSpPr>
        <xdr:cNvPr id="644" name="テキスト ボックス 643"/>
        <xdr:cNvSpPr txBox="1"/>
      </xdr:nvSpPr>
      <xdr:spPr>
        <a:xfrm>
          <a:off x="14325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139119</xdr:rowOff>
    </xdr:from>
    <xdr:to>
      <xdr:col>19</xdr:col>
      <xdr:colOff>644525</xdr:colOff>
      <xdr:row>98</xdr:row>
      <xdr:rowOff>139564</xdr:rowOff>
    </xdr:to>
    <xdr:cxnSp macro="">
      <xdr:nvCxnSpPr>
        <xdr:cNvPr id="645" name="直線コネクタ 644"/>
        <xdr:cNvCxnSpPr/>
      </xdr:nvCxnSpPr>
      <xdr:spPr>
        <a:xfrm flipV="1">
          <a:off x="12814300" y="16941219"/>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17116</xdr:rowOff>
    </xdr:from>
    <xdr:ext cx="534377" cy="259045"/>
    <xdr:sp macro="" textlink="">
      <xdr:nvSpPr>
        <xdr:cNvPr id="647" name="テキスト ボックス 646"/>
        <xdr:cNvSpPr txBox="1"/>
      </xdr:nvSpPr>
      <xdr:spPr>
        <a:xfrm>
          <a:off x="13436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15739</xdr:rowOff>
    </xdr:from>
    <xdr:ext cx="534377" cy="259045"/>
    <xdr:sp macro="" textlink="">
      <xdr:nvSpPr>
        <xdr:cNvPr id="649" name="テキスト ボックス 648"/>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84657</xdr:rowOff>
    </xdr:from>
    <xdr:to>
      <xdr:col>23</xdr:col>
      <xdr:colOff>568325</xdr:colOff>
      <xdr:row>99</xdr:row>
      <xdr:rowOff>14807</xdr:rowOff>
    </xdr:to>
    <xdr:sp macro="" textlink="">
      <xdr:nvSpPr>
        <xdr:cNvPr id="655" name="円/楕円 654"/>
        <xdr:cNvSpPr/>
      </xdr:nvSpPr>
      <xdr:spPr>
        <a:xfrm>
          <a:off x="16268700" y="168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469744" cy="259045"/>
    <xdr:sp macro="" textlink="">
      <xdr:nvSpPr>
        <xdr:cNvPr id="656" name="積立金該当値テキスト"/>
        <xdr:cNvSpPr txBox="1"/>
      </xdr:nvSpPr>
      <xdr:spPr>
        <a:xfrm>
          <a:off x="16370300" y="168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88078</xdr:rowOff>
    </xdr:from>
    <xdr:to>
      <xdr:col>22</xdr:col>
      <xdr:colOff>415925</xdr:colOff>
      <xdr:row>99</xdr:row>
      <xdr:rowOff>18228</xdr:rowOff>
    </xdr:to>
    <xdr:sp macro="" textlink="">
      <xdr:nvSpPr>
        <xdr:cNvPr id="657" name="円/楕円 656"/>
        <xdr:cNvSpPr/>
      </xdr:nvSpPr>
      <xdr:spPr>
        <a:xfrm>
          <a:off x="15430500" y="168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9355</xdr:rowOff>
    </xdr:from>
    <xdr:ext cx="469744" cy="259045"/>
    <xdr:sp macro="" textlink="">
      <xdr:nvSpPr>
        <xdr:cNvPr id="658" name="テキスト ボックス 657"/>
        <xdr:cNvSpPr txBox="1"/>
      </xdr:nvSpPr>
      <xdr:spPr>
        <a:xfrm>
          <a:off x="15246427" y="1698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82556</xdr:rowOff>
    </xdr:from>
    <xdr:to>
      <xdr:col>21</xdr:col>
      <xdr:colOff>212725</xdr:colOff>
      <xdr:row>99</xdr:row>
      <xdr:rowOff>12706</xdr:rowOff>
    </xdr:to>
    <xdr:sp macro="" textlink="">
      <xdr:nvSpPr>
        <xdr:cNvPr id="659" name="円/楕円 658"/>
        <xdr:cNvSpPr/>
      </xdr:nvSpPr>
      <xdr:spPr>
        <a:xfrm>
          <a:off x="14541500" y="1688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3833</xdr:rowOff>
    </xdr:from>
    <xdr:ext cx="534377" cy="259045"/>
    <xdr:sp macro="" textlink="">
      <xdr:nvSpPr>
        <xdr:cNvPr id="660" name="テキスト ボックス 659"/>
        <xdr:cNvSpPr txBox="1"/>
      </xdr:nvSpPr>
      <xdr:spPr>
        <a:xfrm>
          <a:off x="14325111" y="1697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88319</xdr:rowOff>
    </xdr:from>
    <xdr:to>
      <xdr:col>20</xdr:col>
      <xdr:colOff>9525</xdr:colOff>
      <xdr:row>99</xdr:row>
      <xdr:rowOff>18469</xdr:rowOff>
    </xdr:to>
    <xdr:sp macro="" textlink="">
      <xdr:nvSpPr>
        <xdr:cNvPr id="661" name="円/楕円 660"/>
        <xdr:cNvSpPr/>
      </xdr:nvSpPr>
      <xdr:spPr>
        <a:xfrm>
          <a:off x="13652500" y="1689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9596</xdr:rowOff>
    </xdr:from>
    <xdr:ext cx="469744" cy="259045"/>
    <xdr:sp macro="" textlink="">
      <xdr:nvSpPr>
        <xdr:cNvPr id="662" name="テキスト ボックス 661"/>
        <xdr:cNvSpPr txBox="1"/>
      </xdr:nvSpPr>
      <xdr:spPr>
        <a:xfrm>
          <a:off x="13468427" y="1698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88764</xdr:rowOff>
    </xdr:from>
    <xdr:to>
      <xdr:col>18</xdr:col>
      <xdr:colOff>492125</xdr:colOff>
      <xdr:row>99</xdr:row>
      <xdr:rowOff>18914</xdr:rowOff>
    </xdr:to>
    <xdr:sp macro="" textlink="">
      <xdr:nvSpPr>
        <xdr:cNvPr id="663" name="円/楕円 662"/>
        <xdr:cNvSpPr/>
      </xdr:nvSpPr>
      <xdr:spPr>
        <a:xfrm>
          <a:off x="12763500" y="1689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10041</xdr:rowOff>
    </xdr:from>
    <xdr:ext cx="378565" cy="259045"/>
    <xdr:sp macro="" textlink="">
      <xdr:nvSpPr>
        <xdr:cNvPr id="664" name="テキスト ボックス 663"/>
        <xdr:cNvSpPr txBox="1"/>
      </xdr:nvSpPr>
      <xdr:spPr>
        <a:xfrm>
          <a:off x="12625017" y="1698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11638</xdr:rowOff>
    </xdr:from>
    <xdr:to>
      <xdr:col>32</xdr:col>
      <xdr:colOff>187325</xdr:colOff>
      <xdr:row>38</xdr:row>
      <xdr:rowOff>58410</xdr:rowOff>
    </xdr:to>
    <xdr:cxnSp macro="">
      <xdr:nvCxnSpPr>
        <xdr:cNvPr id="691" name="直線コネクタ 690"/>
        <xdr:cNvCxnSpPr/>
      </xdr:nvCxnSpPr>
      <xdr:spPr>
        <a:xfrm flipV="1">
          <a:off x="21323300" y="6526738"/>
          <a:ext cx="838200" cy="4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134535</xdr:rowOff>
    </xdr:from>
    <xdr:ext cx="469744" cy="259045"/>
    <xdr:sp macro="" textlink="">
      <xdr:nvSpPr>
        <xdr:cNvPr id="692" name="投資及び出資金平均値テキスト"/>
        <xdr:cNvSpPr txBox="1"/>
      </xdr:nvSpPr>
      <xdr:spPr>
        <a:xfrm>
          <a:off x="22212300" y="6478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37698</xdr:rowOff>
    </xdr:from>
    <xdr:to>
      <xdr:col>31</xdr:col>
      <xdr:colOff>34925</xdr:colOff>
      <xdr:row>38</xdr:row>
      <xdr:rowOff>58410</xdr:rowOff>
    </xdr:to>
    <xdr:cxnSp macro="">
      <xdr:nvCxnSpPr>
        <xdr:cNvPr id="694" name="直線コネクタ 693"/>
        <xdr:cNvCxnSpPr/>
      </xdr:nvCxnSpPr>
      <xdr:spPr>
        <a:xfrm>
          <a:off x="20434300" y="6552798"/>
          <a:ext cx="889000" cy="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130878</xdr:rowOff>
    </xdr:from>
    <xdr:ext cx="469744" cy="259045"/>
    <xdr:sp macro="" textlink="">
      <xdr:nvSpPr>
        <xdr:cNvPr id="696" name="テキスト ボックス 695"/>
        <xdr:cNvSpPr txBox="1"/>
      </xdr:nvSpPr>
      <xdr:spPr>
        <a:xfrm>
          <a:off x="21088427"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37698</xdr:rowOff>
    </xdr:from>
    <xdr:to>
      <xdr:col>29</xdr:col>
      <xdr:colOff>517525</xdr:colOff>
      <xdr:row>38</xdr:row>
      <xdr:rowOff>139151</xdr:rowOff>
    </xdr:to>
    <xdr:cxnSp macro="">
      <xdr:nvCxnSpPr>
        <xdr:cNvPr id="697" name="直線コネクタ 696"/>
        <xdr:cNvCxnSpPr/>
      </xdr:nvCxnSpPr>
      <xdr:spPr>
        <a:xfrm flipV="1">
          <a:off x="19545300" y="6552798"/>
          <a:ext cx="889000" cy="10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109069</xdr:rowOff>
    </xdr:from>
    <xdr:ext cx="469744" cy="259045"/>
    <xdr:sp macro="" textlink="">
      <xdr:nvSpPr>
        <xdr:cNvPr id="699" name="テキスト ボックス 698"/>
        <xdr:cNvSpPr txBox="1"/>
      </xdr:nvSpPr>
      <xdr:spPr>
        <a:xfrm>
          <a:off x="20199427"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139151</xdr:rowOff>
    </xdr:from>
    <xdr:to>
      <xdr:col>28</xdr:col>
      <xdr:colOff>314325</xdr:colOff>
      <xdr:row>38</xdr:row>
      <xdr:rowOff>139151</xdr:rowOff>
    </xdr:to>
    <xdr:cxnSp macro="">
      <xdr:nvCxnSpPr>
        <xdr:cNvPr id="700" name="直線コネクタ 699"/>
        <xdr:cNvCxnSpPr/>
      </xdr:nvCxnSpPr>
      <xdr:spPr>
        <a:xfrm>
          <a:off x="18656300" y="6654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146448</xdr:rowOff>
    </xdr:from>
    <xdr:ext cx="469744" cy="259045"/>
    <xdr:sp macro="" textlink="">
      <xdr:nvSpPr>
        <xdr:cNvPr id="702" name="テキスト ボックス 701"/>
        <xdr:cNvSpPr txBox="1"/>
      </xdr:nvSpPr>
      <xdr:spPr>
        <a:xfrm>
          <a:off x="19310427"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165742</xdr:rowOff>
    </xdr:from>
    <xdr:ext cx="378565" cy="259045"/>
    <xdr:sp macro="" textlink="">
      <xdr:nvSpPr>
        <xdr:cNvPr id="704" name="テキスト ボックス 703"/>
        <xdr:cNvSpPr txBox="1"/>
      </xdr:nvSpPr>
      <xdr:spPr>
        <a:xfrm>
          <a:off x="18467017" y="633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132288</xdr:rowOff>
    </xdr:from>
    <xdr:to>
      <xdr:col>32</xdr:col>
      <xdr:colOff>238125</xdr:colOff>
      <xdr:row>38</xdr:row>
      <xdr:rowOff>62438</xdr:rowOff>
    </xdr:to>
    <xdr:sp macro="" textlink="">
      <xdr:nvSpPr>
        <xdr:cNvPr id="710" name="円/楕円 709"/>
        <xdr:cNvSpPr/>
      </xdr:nvSpPr>
      <xdr:spPr>
        <a:xfrm>
          <a:off x="22110700" y="64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155165</xdr:rowOff>
    </xdr:from>
    <xdr:ext cx="469744" cy="259045"/>
    <xdr:sp macro="" textlink="">
      <xdr:nvSpPr>
        <xdr:cNvPr id="711" name="投資及び出資金該当値テキスト"/>
        <xdr:cNvSpPr txBox="1"/>
      </xdr:nvSpPr>
      <xdr:spPr>
        <a:xfrm>
          <a:off x="22212300" y="632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7610</xdr:rowOff>
    </xdr:from>
    <xdr:to>
      <xdr:col>31</xdr:col>
      <xdr:colOff>85725</xdr:colOff>
      <xdr:row>38</xdr:row>
      <xdr:rowOff>109210</xdr:rowOff>
    </xdr:to>
    <xdr:sp macro="" textlink="">
      <xdr:nvSpPr>
        <xdr:cNvPr id="712" name="円/楕円 711"/>
        <xdr:cNvSpPr/>
      </xdr:nvSpPr>
      <xdr:spPr>
        <a:xfrm>
          <a:off x="21272500" y="65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125737</xdr:rowOff>
    </xdr:from>
    <xdr:ext cx="469744" cy="259045"/>
    <xdr:sp macro="" textlink="">
      <xdr:nvSpPr>
        <xdr:cNvPr id="713" name="テキスト ボックス 712"/>
        <xdr:cNvSpPr txBox="1"/>
      </xdr:nvSpPr>
      <xdr:spPr>
        <a:xfrm>
          <a:off x="21088427" y="629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158349</xdr:rowOff>
    </xdr:from>
    <xdr:to>
      <xdr:col>29</xdr:col>
      <xdr:colOff>568325</xdr:colOff>
      <xdr:row>38</xdr:row>
      <xdr:rowOff>88498</xdr:rowOff>
    </xdr:to>
    <xdr:sp macro="" textlink="">
      <xdr:nvSpPr>
        <xdr:cNvPr id="714" name="円/楕円 713"/>
        <xdr:cNvSpPr/>
      </xdr:nvSpPr>
      <xdr:spPr>
        <a:xfrm>
          <a:off x="20383500" y="65019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105026</xdr:rowOff>
    </xdr:from>
    <xdr:ext cx="469744" cy="259045"/>
    <xdr:sp macro="" textlink="">
      <xdr:nvSpPr>
        <xdr:cNvPr id="715" name="テキスト ボックス 714"/>
        <xdr:cNvSpPr txBox="1"/>
      </xdr:nvSpPr>
      <xdr:spPr>
        <a:xfrm>
          <a:off x="20199427" y="627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88351</xdr:rowOff>
    </xdr:from>
    <xdr:to>
      <xdr:col>28</xdr:col>
      <xdr:colOff>365125</xdr:colOff>
      <xdr:row>39</xdr:row>
      <xdr:rowOff>18501</xdr:rowOff>
    </xdr:to>
    <xdr:sp macro="" textlink="">
      <xdr:nvSpPr>
        <xdr:cNvPr id="716" name="円/楕円 715"/>
        <xdr:cNvSpPr/>
      </xdr:nvSpPr>
      <xdr:spPr>
        <a:xfrm>
          <a:off x="19494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9628</xdr:rowOff>
    </xdr:from>
    <xdr:ext cx="313932" cy="259045"/>
    <xdr:sp macro="" textlink="">
      <xdr:nvSpPr>
        <xdr:cNvPr id="717" name="テキスト ボックス 716"/>
        <xdr:cNvSpPr txBox="1"/>
      </xdr:nvSpPr>
      <xdr:spPr>
        <a:xfrm>
          <a:off x="19388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88351</xdr:rowOff>
    </xdr:from>
    <xdr:to>
      <xdr:col>27</xdr:col>
      <xdr:colOff>161925</xdr:colOff>
      <xdr:row>39</xdr:row>
      <xdr:rowOff>18501</xdr:rowOff>
    </xdr:to>
    <xdr:sp macro="" textlink="">
      <xdr:nvSpPr>
        <xdr:cNvPr id="718" name="円/楕円 717"/>
        <xdr:cNvSpPr/>
      </xdr:nvSpPr>
      <xdr:spPr>
        <a:xfrm>
          <a:off x="18605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9628</xdr:rowOff>
    </xdr:from>
    <xdr:ext cx="313932" cy="259045"/>
    <xdr:sp macro="" textlink="">
      <xdr:nvSpPr>
        <xdr:cNvPr id="719" name="テキスト ボックス 718"/>
        <xdr:cNvSpPr txBox="1"/>
      </xdr:nvSpPr>
      <xdr:spPr>
        <a:xfrm>
          <a:off x="18499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6388</xdr:rowOff>
    </xdr:from>
    <xdr:to>
      <xdr:col>32</xdr:col>
      <xdr:colOff>187325</xdr:colOff>
      <xdr:row>58</xdr:row>
      <xdr:rowOff>8433</xdr:rowOff>
    </xdr:to>
    <xdr:cxnSp macro="">
      <xdr:nvCxnSpPr>
        <xdr:cNvPr id="748" name="直線コネクタ 747"/>
        <xdr:cNvCxnSpPr/>
      </xdr:nvCxnSpPr>
      <xdr:spPr>
        <a:xfrm flipV="1">
          <a:off x="21323300" y="9950488"/>
          <a:ext cx="8382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91622</xdr:rowOff>
    </xdr:from>
    <xdr:ext cx="469744" cy="259045"/>
    <xdr:sp macro="" textlink="">
      <xdr:nvSpPr>
        <xdr:cNvPr id="749" name="貸付金平均値テキスト"/>
        <xdr:cNvSpPr txBox="1"/>
      </xdr:nvSpPr>
      <xdr:spPr>
        <a:xfrm>
          <a:off x="22212300" y="10035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8433</xdr:rowOff>
    </xdr:from>
    <xdr:to>
      <xdr:col>31</xdr:col>
      <xdr:colOff>34925</xdr:colOff>
      <xdr:row>58</xdr:row>
      <xdr:rowOff>10173</xdr:rowOff>
    </xdr:to>
    <xdr:cxnSp macro="">
      <xdr:nvCxnSpPr>
        <xdr:cNvPr id="751" name="直線コネクタ 750"/>
        <xdr:cNvCxnSpPr/>
      </xdr:nvCxnSpPr>
      <xdr:spPr>
        <a:xfrm flipV="1">
          <a:off x="20434300" y="9952533"/>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49483</xdr:rowOff>
    </xdr:from>
    <xdr:ext cx="469744" cy="259045"/>
    <xdr:sp macro="" textlink="">
      <xdr:nvSpPr>
        <xdr:cNvPr id="753" name="テキスト ボックス 752"/>
        <xdr:cNvSpPr txBox="1"/>
      </xdr:nvSpPr>
      <xdr:spPr>
        <a:xfrm>
          <a:off x="21088427" y="1016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10173</xdr:rowOff>
    </xdr:from>
    <xdr:to>
      <xdr:col>29</xdr:col>
      <xdr:colOff>517525</xdr:colOff>
      <xdr:row>58</xdr:row>
      <xdr:rowOff>13386</xdr:rowOff>
    </xdr:to>
    <xdr:cxnSp macro="">
      <xdr:nvCxnSpPr>
        <xdr:cNvPr id="754" name="直線コネクタ 753"/>
        <xdr:cNvCxnSpPr/>
      </xdr:nvCxnSpPr>
      <xdr:spPr>
        <a:xfrm flipV="1">
          <a:off x="19545300" y="9954273"/>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48989</xdr:rowOff>
    </xdr:from>
    <xdr:ext cx="469744" cy="259045"/>
    <xdr:sp macro="" textlink="">
      <xdr:nvSpPr>
        <xdr:cNvPr id="756" name="テキスト ボックス 755"/>
        <xdr:cNvSpPr txBox="1"/>
      </xdr:nvSpPr>
      <xdr:spPr>
        <a:xfrm>
          <a:off x="20199427" y="101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13386</xdr:rowOff>
    </xdr:from>
    <xdr:to>
      <xdr:col>28</xdr:col>
      <xdr:colOff>314325</xdr:colOff>
      <xdr:row>58</xdr:row>
      <xdr:rowOff>13932</xdr:rowOff>
    </xdr:to>
    <xdr:cxnSp macro="">
      <xdr:nvCxnSpPr>
        <xdr:cNvPr id="757" name="直線コネクタ 756"/>
        <xdr:cNvCxnSpPr/>
      </xdr:nvCxnSpPr>
      <xdr:spPr>
        <a:xfrm flipV="1">
          <a:off x="18656300" y="9957486"/>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44175</xdr:rowOff>
    </xdr:from>
    <xdr:ext cx="469744" cy="259045"/>
    <xdr:sp macro="" textlink="">
      <xdr:nvSpPr>
        <xdr:cNvPr id="759" name="テキスト ボックス 758"/>
        <xdr:cNvSpPr txBox="1"/>
      </xdr:nvSpPr>
      <xdr:spPr>
        <a:xfrm>
          <a:off x="19310427" y="1015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42625</xdr:rowOff>
    </xdr:from>
    <xdr:ext cx="469744" cy="259045"/>
    <xdr:sp macro="" textlink="">
      <xdr:nvSpPr>
        <xdr:cNvPr id="761" name="テキスト ボックス 760"/>
        <xdr:cNvSpPr txBox="1"/>
      </xdr:nvSpPr>
      <xdr:spPr>
        <a:xfrm>
          <a:off x="18421427" y="101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127038</xdr:rowOff>
    </xdr:from>
    <xdr:to>
      <xdr:col>32</xdr:col>
      <xdr:colOff>238125</xdr:colOff>
      <xdr:row>58</xdr:row>
      <xdr:rowOff>57188</xdr:rowOff>
    </xdr:to>
    <xdr:sp macro="" textlink="">
      <xdr:nvSpPr>
        <xdr:cNvPr id="767" name="円/楕円 766"/>
        <xdr:cNvSpPr/>
      </xdr:nvSpPr>
      <xdr:spPr>
        <a:xfrm>
          <a:off x="22110700" y="98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149915</xdr:rowOff>
    </xdr:from>
    <xdr:ext cx="534377" cy="259045"/>
    <xdr:sp macro="" textlink="">
      <xdr:nvSpPr>
        <xdr:cNvPr id="768" name="貸付金該当値テキスト"/>
        <xdr:cNvSpPr txBox="1"/>
      </xdr:nvSpPr>
      <xdr:spPr>
        <a:xfrm>
          <a:off x="22212300" y="97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16,497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129083</xdr:rowOff>
    </xdr:from>
    <xdr:to>
      <xdr:col>31</xdr:col>
      <xdr:colOff>85725</xdr:colOff>
      <xdr:row>58</xdr:row>
      <xdr:rowOff>59233</xdr:rowOff>
    </xdr:to>
    <xdr:sp macro="" textlink="">
      <xdr:nvSpPr>
        <xdr:cNvPr id="769" name="円/楕円 768"/>
        <xdr:cNvSpPr/>
      </xdr:nvSpPr>
      <xdr:spPr>
        <a:xfrm>
          <a:off x="21272500" y="99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75760</xdr:rowOff>
    </xdr:from>
    <xdr:ext cx="534377" cy="259045"/>
    <xdr:sp macro="" textlink="">
      <xdr:nvSpPr>
        <xdr:cNvPr id="770" name="テキスト ボックス 769"/>
        <xdr:cNvSpPr txBox="1"/>
      </xdr:nvSpPr>
      <xdr:spPr>
        <a:xfrm>
          <a:off x="21056111" y="96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130823</xdr:rowOff>
    </xdr:from>
    <xdr:to>
      <xdr:col>29</xdr:col>
      <xdr:colOff>568325</xdr:colOff>
      <xdr:row>58</xdr:row>
      <xdr:rowOff>60973</xdr:rowOff>
    </xdr:to>
    <xdr:sp macro="" textlink="">
      <xdr:nvSpPr>
        <xdr:cNvPr id="771" name="円/楕円 770"/>
        <xdr:cNvSpPr/>
      </xdr:nvSpPr>
      <xdr:spPr>
        <a:xfrm>
          <a:off x="20383500" y="99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77500</xdr:rowOff>
    </xdr:from>
    <xdr:ext cx="534377" cy="259045"/>
    <xdr:sp macro="" textlink="">
      <xdr:nvSpPr>
        <xdr:cNvPr id="772" name="テキスト ボックス 771"/>
        <xdr:cNvSpPr txBox="1"/>
      </xdr:nvSpPr>
      <xdr:spPr>
        <a:xfrm>
          <a:off x="20167111" y="96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134036</xdr:rowOff>
    </xdr:from>
    <xdr:to>
      <xdr:col>28</xdr:col>
      <xdr:colOff>365125</xdr:colOff>
      <xdr:row>58</xdr:row>
      <xdr:rowOff>64186</xdr:rowOff>
    </xdr:to>
    <xdr:sp macro="" textlink="">
      <xdr:nvSpPr>
        <xdr:cNvPr id="773" name="円/楕円 772"/>
        <xdr:cNvSpPr/>
      </xdr:nvSpPr>
      <xdr:spPr>
        <a:xfrm>
          <a:off x="19494500" y="99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80713</xdr:rowOff>
    </xdr:from>
    <xdr:ext cx="534377" cy="259045"/>
    <xdr:sp macro="" textlink="">
      <xdr:nvSpPr>
        <xdr:cNvPr id="774" name="テキスト ボックス 773"/>
        <xdr:cNvSpPr txBox="1"/>
      </xdr:nvSpPr>
      <xdr:spPr>
        <a:xfrm>
          <a:off x="19278111" y="96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134582</xdr:rowOff>
    </xdr:from>
    <xdr:to>
      <xdr:col>27</xdr:col>
      <xdr:colOff>161925</xdr:colOff>
      <xdr:row>58</xdr:row>
      <xdr:rowOff>64732</xdr:rowOff>
    </xdr:to>
    <xdr:sp macro="" textlink="">
      <xdr:nvSpPr>
        <xdr:cNvPr id="775" name="円/楕円 774"/>
        <xdr:cNvSpPr/>
      </xdr:nvSpPr>
      <xdr:spPr>
        <a:xfrm>
          <a:off x="18605500" y="99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81259</xdr:rowOff>
    </xdr:from>
    <xdr:ext cx="534377" cy="259045"/>
    <xdr:sp macro="" textlink="">
      <xdr:nvSpPr>
        <xdr:cNvPr id="776" name="テキスト ボックス 775"/>
        <xdr:cNvSpPr txBox="1"/>
      </xdr:nvSpPr>
      <xdr:spPr>
        <a:xfrm>
          <a:off x="18389111" y="96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45,584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79</xdr:row>
      <xdr:rowOff>36233</xdr:rowOff>
    </xdr:from>
    <xdr:to>
      <xdr:col>32</xdr:col>
      <xdr:colOff>187325</xdr:colOff>
      <xdr:row>79</xdr:row>
      <xdr:rowOff>58547</xdr:rowOff>
    </xdr:to>
    <xdr:cxnSp macro="">
      <xdr:nvCxnSpPr>
        <xdr:cNvPr id="806" name="直線コネクタ 805"/>
        <xdr:cNvCxnSpPr/>
      </xdr:nvCxnSpPr>
      <xdr:spPr>
        <a:xfrm flipV="1">
          <a:off x="21323300" y="13580783"/>
          <a:ext cx="838200" cy="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79</xdr:row>
      <xdr:rowOff>52236</xdr:rowOff>
    </xdr:from>
    <xdr:to>
      <xdr:col>31</xdr:col>
      <xdr:colOff>34925</xdr:colOff>
      <xdr:row>79</xdr:row>
      <xdr:rowOff>58547</xdr:rowOff>
    </xdr:to>
    <xdr:cxnSp macro="">
      <xdr:nvCxnSpPr>
        <xdr:cNvPr id="809" name="直線コネクタ 808"/>
        <xdr:cNvCxnSpPr/>
      </xdr:nvCxnSpPr>
      <xdr:spPr>
        <a:xfrm>
          <a:off x="20434300" y="13596786"/>
          <a:ext cx="889000" cy="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115968</xdr:rowOff>
    </xdr:from>
    <xdr:ext cx="534377" cy="259045"/>
    <xdr:sp macro="" textlink="">
      <xdr:nvSpPr>
        <xdr:cNvPr id="811" name="テキスト ボックス 810"/>
        <xdr:cNvSpPr txBox="1"/>
      </xdr:nvSpPr>
      <xdr:spPr>
        <a:xfrm>
          <a:off x="21056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52236</xdr:rowOff>
    </xdr:from>
    <xdr:to>
      <xdr:col>29</xdr:col>
      <xdr:colOff>517525</xdr:colOff>
      <xdr:row>79</xdr:row>
      <xdr:rowOff>64439</xdr:rowOff>
    </xdr:to>
    <xdr:cxnSp macro="">
      <xdr:nvCxnSpPr>
        <xdr:cNvPr id="812" name="直線コネクタ 811"/>
        <xdr:cNvCxnSpPr/>
      </xdr:nvCxnSpPr>
      <xdr:spPr>
        <a:xfrm flipV="1">
          <a:off x="19545300" y="13596786"/>
          <a:ext cx="889000" cy="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144835</xdr:rowOff>
    </xdr:from>
    <xdr:ext cx="534377" cy="259045"/>
    <xdr:sp macro="" textlink="">
      <xdr:nvSpPr>
        <xdr:cNvPr id="814" name="テキスト ボックス 813"/>
        <xdr:cNvSpPr txBox="1"/>
      </xdr:nvSpPr>
      <xdr:spPr>
        <a:xfrm>
          <a:off x="20167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57913</xdr:rowOff>
    </xdr:from>
    <xdr:to>
      <xdr:col>28</xdr:col>
      <xdr:colOff>314325</xdr:colOff>
      <xdr:row>79</xdr:row>
      <xdr:rowOff>64439</xdr:rowOff>
    </xdr:to>
    <xdr:cxnSp macro="">
      <xdr:nvCxnSpPr>
        <xdr:cNvPr id="815" name="直線コネクタ 814"/>
        <xdr:cNvCxnSpPr/>
      </xdr:nvCxnSpPr>
      <xdr:spPr>
        <a:xfrm>
          <a:off x="18656300" y="13602463"/>
          <a:ext cx="889000" cy="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155592</xdr:rowOff>
    </xdr:from>
    <xdr:ext cx="534377" cy="259045"/>
    <xdr:sp macro="" textlink="">
      <xdr:nvSpPr>
        <xdr:cNvPr id="817" name="テキスト ボックス 816"/>
        <xdr:cNvSpPr txBox="1"/>
      </xdr:nvSpPr>
      <xdr:spPr>
        <a:xfrm>
          <a:off x="19278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158652</xdr:rowOff>
    </xdr:from>
    <xdr:ext cx="534377" cy="259045"/>
    <xdr:sp macro="" textlink="">
      <xdr:nvSpPr>
        <xdr:cNvPr id="819" name="テキスト ボックス 818"/>
        <xdr:cNvSpPr txBox="1"/>
      </xdr:nvSpPr>
      <xdr:spPr>
        <a:xfrm>
          <a:off x="18389111" y="128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156883</xdr:rowOff>
    </xdr:from>
    <xdr:to>
      <xdr:col>32</xdr:col>
      <xdr:colOff>238125</xdr:colOff>
      <xdr:row>79</xdr:row>
      <xdr:rowOff>87033</xdr:rowOff>
    </xdr:to>
    <xdr:sp macro="" textlink="">
      <xdr:nvSpPr>
        <xdr:cNvPr id="825" name="円/楕円 824"/>
        <xdr:cNvSpPr/>
      </xdr:nvSpPr>
      <xdr:spPr>
        <a:xfrm>
          <a:off x="22110700" y="135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71810</xdr:rowOff>
    </xdr:from>
    <xdr:ext cx="534377" cy="259045"/>
    <xdr:sp macro="" textlink="">
      <xdr:nvSpPr>
        <xdr:cNvPr id="826" name="繰出金該当値テキスト"/>
        <xdr:cNvSpPr txBox="1"/>
      </xdr:nvSpPr>
      <xdr:spPr>
        <a:xfrm>
          <a:off x="22212300" y="1344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30,647</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7747</xdr:rowOff>
    </xdr:from>
    <xdr:to>
      <xdr:col>31</xdr:col>
      <xdr:colOff>85725</xdr:colOff>
      <xdr:row>79</xdr:row>
      <xdr:rowOff>109347</xdr:rowOff>
    </xdr:to>
    <xdr:sp macro="" textlink="">
      <xdr:nvSpPr>
        <xdr:cNvPr id="827" name="円/楕円 826"/>
        <xdr:cNvSpPr/>
      </xdr:nvSpPr>
      <xdr:spPr>
        <a:xfrm>
          <a:off x="21272500" y="135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100474</xdr:rowOff>
    </xdr:from>
    <xdr:ext cx="534377" cy="259045"/>
    <xdr:sp macro="" textlink="">
      <xdr:nvSpPr>
        <xdr:cNvPr id="828" name="テキスト ボックス 827"/>
        <xdr:cNvSpPr txBox="1"/>
      </xdr:nvSpPr>
      <xdr:spPr>
        <a:xfrm>
          <a:off x="21056111" y="1364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28,890</a:t>
          </a:r>
          <a:endParaRPr kumimoji="1" lang="ja-JP" altLang="en-US" sz="1000" b="1">
            <a:solidFill>
              <a:srgbClr val="FF0000"/>
            </a:solidFill>
            <a:latin typeface="ＭＳ Ｐゴシック"/>
          </a:endParaRPr>
        </a:p>
      </xdr:txBody>
    </xdr:sp>
    <xdr:clientData/>
  </xdr:oneCellAnchor>
  <xdr:twoCellAnchor>
    <xdr:from>
      <xdr:col>29</xdr:col>
      <xdr:colOff>466725</xdr:colOff>
      <xdr:row>79</xdr:row>
      <xdr:rowOff>1436</xdr:rowOff>
    </xdr:from>
    <xdr:to>
      <xdr:col>29</xdr:col>
      <xdr:colOff>568325</xdr:colOff>
      <xdr:row>79</xdr:row>
      <xdr:rowOff>103036</xdr:rowOff>
    </xdr:to>
    <xdr:sp macro="" textlink="">
      <xdr:nvSpPr>
        <xdr:cNvPr id="829" name="円/楕円 828"/>
        <xdr:cNvSpPr/>
      </xdr:nvSpPr>
      <xdr:spPr>
        <a:xfrm>
          <a:off x="20383500" y="135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94163</xdr:rowOff>
    </xdr:from>
    <xdr:ext cx="534377" cy="259045"/>
    <xdr:sp macro="" textlink="">
      <xdr:nvSpPr>
        <xdr:cNvPr id="830" name="テキスト ボックス 829"/>
        <xdr:cNvSpPr txBox="1"/>
      </xdr:nvSpPr>
      <xdr:spPr>
        <a:xfrm>
          <a:off x="20167111" y="136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29,387</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13639</xdr:rowOff>
    </xdr:from>
    <xdr:to>
      <xdr:col>28</xdr:col>
      <xdr:colOff>365125</xdr:colOff>
      <xdr:row>79</xdr:row>
      <xdr:rowOff>115239</xdr:rowOff>
    </xdr:to>
    <xdr:sp macro="" textlink="">
      <xdr:nvSpPr>
        <xdr:cNvPr id="831" name="円/楕円 830"/>
        <xdr:cNvSpPr/>
      </xdr:nvSpPr>
      <xdr:spPr>
        <a:xfrm>
          <a:off x="19494500" y="135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106366</xdr:rowOff>
    </xdr:from>
    <xdr:ext cx="534377" cy="259045"/>
    <xdr:sp macro="" textlink="">
      <xdr:nvSpPr>
        <xdr:cNvPr id="832" name="テキスト ボックス 831"/>
        <xdr:cNvSpPr txBox="1"/>
      </xdr:nvSpPr>
      <xdr:spPr>
        <a:xfrm>
          <a:off x="19278111" y="136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28,426</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7113</xdr:rowOff>
    </xdr:from>
    <xdr:to>
      <xdr:col>27</xdr:col>
      <xdr:colOff>161925</xdr:colOff>
      <xdr:row>79</xdr:row>
      <xdr:rowOff>108713</xdr:rowOff>
    </xdr:to>
    <xdr:sp macro="" textlink="">
      <xdr:nvSpPr>
        <xdr:cNvPr id="833" name="円/楕円 832"/>
        <xdr:cNvSpPr/>
      </xdr:nvSpPr>
      <xdr:spPr>
        <a:xfrm>
          <a:off x="18605500" y="13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99840</xdr:rowOff>
    </xdr:from>
    <xdr:ext cx="534377" cy="259045"/>
    <xdr:sp macro="" textlink="">
      <xdr:nvSpPr>
        <xdr:cNvPr id="834" name="テキスト ボックス 833"/>
        <xdr:cNvSpPr txBox="1"/>
      </xdr:nvSpPr>
      <xdr:spPr>
        <a:xfrm>
          <a:off x="18389111" y="1364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a:rPr>
            <a:t>人件費については、新潟県平均を下回ったが、人員削減を補うための各種</a:t>
          </a:r>
          <a:r>
            <a:rPr lang="ja-JP" altLang="ja-JP" sz="1300" b="0" i="0" baseline="0">
              <a:solidFill>
                <a:schemeClr val="tx1"/>
              </a:solidFill>
              <a:effectLst/>
              <a:latin typeface="+mn-lt"/>
              <a:ea typeface="+mn-ea"/>
              <a:cs typeface="+mn-cs"/>
            </a:rPr>
            <a:t>業務の</a:t>
          </a:r>
          <a:r>
            <a:rPr lang="ja-JP" altLang="en-US" sz="1300" b="0" i="0" baseline="0">
              <a:solidFill>
                <a:schemeClr val="tx1"/>
              </a:solidFill>
              <a:effectLst/>
              <a:latin typeface="+mn-lt"/>
              <a:ea typeface="+mn-ea"/>
              <a:cs typeface="+mn-cs"/>
            </a:rPr>
            <a:t>委託等を</a:t>
          </a:r>
          <a:r>
            <a:rPr lang="ja-JP" altLang="ja-JP" sz="1300" b="0" i="0" baseline="0">
              <a:solidFill>
                <a:schemeClr val="tx1"/>
              </a:solidFill>
              <a:effectLst/>
              <a:latin typeface="+mn-lt"/>
              <a:ea typeface="+mn-ea"/>
              <a:cs typeface="+mn-cs"/>
            </a:rPr>
            <a:t>進めた結果、物件費は増加している</a:t>
          </a:r>
          <a:r>
            <a:rPr lang="ja-JP" altLang="ja-JP"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tx1"/>
              </a:solidFill>
              <a:effectLst/>
              <a:latin typeface="+mn-lt"/>
              <a:ea typeface="+mn-ea"/>
              <a:cs typeface="+mn-cs"/>
            </a:rPr>
            <a:t>補助費の住民一人当たりのコストが全国・新潟県平均よりも大きく上回ってしまったが、補助費が膨らむ要因である</a:t>
          </a:r>
          <a:r>
            <a:rPr lang="ja-JP" altLang="ja-JP" sz="1300" b="0" i="0" baseline="0">
              <a:solidFill>
                <a:schemeClr val="tx1"/>
              </a:solidFill>
              <a:effectLst/>
              <a:latin typeface="+mn-lt"/>
              <a:ea typeface="+mn-ea"/>
              <a:cs typeface="+mn-cs"/>
            </a:rPr>
            <a:t>下水道事業会計繰出金</a:t>
          </a:r>
          <a:r>
            <a:rPr lang="ja-JP" altLang="en-US" sz="1300" b="0" i="0" baseline="0">
              <a:solidFill>
                <a:schemeClr val="tx1"/>
              </a:solidFill>
              <a:effectLst/>
              <a:latin typeface="+mn-lt"/>
              <a:ea typeface="+mn-ea"/>
              <a:cs typeface="+mn-cs"/>
            </a:rPr>
            <a:t>の減少が見込まれる今後</a:t>
          </a:r>
          <a:r>
            <a:rPr lang="en-US" altLang="ja-JP" sz="1300" b="0" i="0" baseline="0">
              <a:solidFill>
                <a:schemeClr val="tx1"/>
              </a:solidFill>
              <a:effectLst/>
              <a:latin typeface="+mn-lt"/>
              <a:ea typeface="+mn-ea"/>
              <a:cs typeface="+mn-cs"/>
            </a:rPr>
            <a:t>10</a:t>
          </a:r>
          <a:r>
            <a:rPr lang="ja-JP" altLang="ja-JP" sz="1300" b="0" i="0" baseline="0">
              <a:solidFill>
                <a:schemeClr val="tx1"/>
              </a:solidFill>
              <a:effectLst/>
              <a:latin typeface="+mn-lt"/>
              <a:ea typeface="+mn-ea"/>
              <a:cs typeface="+mn-cs"/>
            </a:rPr>
            <a:t>年以内に</a:t>
          </a:r>
          <a:r>
            <a:rPr lang="ja-JP" altLang="en-US" sz="1300" b="0" i="0" baseline="0">
              <a:solidFill>
                <a:schemeClr val="tx1"/>
              </a:solidFill>
              <a:effectLst/>
              <a:latin typeface="+mn-lt"/>
              <a:ea typeface="+mn-ea"/>
              <a:cs typeface="+mn-cs"/>
            </a:rPr>
            <a:t>、全国平均を下回ってしまった積立金に財源を回し、将来の安定した財政に備えていきたい。</a:t>
          </a:r>
          <a:endParaRPr kumimoji="1" lang="ja-JP" altLang="en-US" sz="1300">
            <a:solidFill>
              <a:schemeClr val="tx1"/>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新潟県弥彦村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8,426
8,405
25.17
3,998,438
3,794,766
147,938
2,562,709
3,107,387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124.8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71120</xdr:rowOff>
    </xdr:from>
    <xdr:to>
      <xdr:col>6</xdr:col>
      <xdr:colOff>511175</xdr:colOff>
      <xdr:row>35</xdr:row>
      <xdr:rowOff>75057</xdr:rowOff>
    </xdr:to>
    <xdr:cxnSp macro="">
      <xdr:nvCxnSpPr>
        <xdr:cNvPr id="61" name="直線コネクタ 60"/>
        <xdr:cNvCxnSpPr/>
      </xdr:nvCxnSpPr>
      <xdr:spPr>
        <a:xfrm>
          <a:off x="3797300" y="6071870"/>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71120</xdr:rowOff>
    </xdr:from>
    <xdr:to>
      <xdr:col>5</xdr:col>
      <xdr:colOff>358775</xdr:colOff>
      <xdr:row>35</xdr:row>
      <xdr:rowOff>91948</xdr:rowOff>
    </xdr:to>
    <xdr:cxnSp macro="">
      <xdr:nvCxnSpPr>
        <xdr:cNvPr id="64" name="直線コネクタ 63"/>
        <xdr:cNvCxnSpPr/>
      </xdr:nvCxnSpPr>
      <xdr:spPr>
        <a:xfrm flipV="1">
          <a:off x="2908300" y="6071870"/>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97172</xdr:rowOff>
    </xdr:from>
    <xdr:ext cx="469744" cy="259045"/>
    <xdr:sp macro="" textlink="">
      <xdr:nvSpPr>
        <xdr:cNvPr id="66" name="テキスト ボックス 65"/>
        <xdr:cNvSpPr txBox="1"/>
      </xdr:nvSpPr>
      <xdr:spPr>
        <a:xfrm>
          <a:off x="3562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68707</xdr:rowOff>
    </xdr:from>
    <xdr:to>
      <xdr:col>4</xdr:col>
      <xdr:colOff>155575</xdr:colOff>
      <xdr:row>35</xdr:row>
      <xdr:rowOff>91948</xdr:rowOff>
    </xdr:to>
    <xdr:cxnSp macro="">
      <xdr:nvCxnSpPr>
        <xdr:cNvPr id="67" name="直線コネクタ 66"/>
        <xdr:cNvCxnSpPr/>
      </xdr:nvCxnSpPr>
      <xdr:spPr>
        <a:xfrm>
          <a:off x="2019300" y="6069457"/>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131081</xdr:rowOff>
    </xdr:from>
    <xdr:ext cx="469744" cy="259045"/>
    <xdr:sp macro="" textlink="">
      <xdr:nvSpPr>
        <xdr:cNvPr id="69" name="テキスト ボックス 68"/>
        <xdr:cNvSpPr txBox="1"/>
      </xdr:nvSpPr>
      <xdr:spPr>
        <a:xfrm>
          <a:off x="2673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140462</xdr:rowOff>
    </xdr:from>
    <xdr:to>
      <xdr:col>2</xdr:col>
      <xdr:colOff>638175</xdr:colOff>
      <xdr:row>35</xdr:row>
      <xdr:rowOff>68707</xdr:rowOff>
    </xdr:to>
    <xdr:cxnSp macro="">
      <xdr:nvCxnSpPr>
        <xdr:cNvPr id="70" name="直線コネクタ 69"/>
        <xdr:cNvCxnSpPr/>
      </xdr:nvCxnSpPr>
      <xdr:spPr>
        <a:xfrm>
          <a:off x="1130300" y="5969762"/>
          <a:ext cx="889000" cy="9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101617</xdr:rowOff>
    </xdr:from>
    <xdr:ext cx="469744" cy="259045"/>
    <xdr:sp macro="" textlink="">
      <xdr:nvSpPr>
        <xdr:cNvPr id="72" name="テキスト ボックス 71"/>
        <xdr:cNvSpPr txBox="1"/>
      </xdr:nvSpPr>
      <xdr:spPr>
        <a:xfrm>
          <a:off x="1784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134891</xdr:rowOff>
    </xdr:from>
    <xdr:ext cx="534377" cy="259045"/>
    <xdr:sp macro="" textlink="">
      <xdr:nvSpPr>
        <xdr:cNvPr id="74" name="テキスト ボックス 73"/>
        <xdr:cNvSpPr txBox="1"/>
      </xdr:nvSpPr>
      <xdr:spPr>
        <a:xfrm>
          <a:off x="863111" y="544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24257</xdr:rowOff>
    </xdr:from>
    <xdr:to>
      <xdr:col>6</xdr:col>
      <xdr:colOff>561975</xdr:colOff>
      <xdr:row>35</xdr:row>
      <xdr:rowOff>125857</xdr:rowOff>
    </xdr:to>
    <xdr:sp macro="" textlink="">
      <xdr:nvSpPr>
        <xdr:cNvPr id="80" name="円/楕円 79"/>
        <xdr:cNvSpPr/>
      </xdr:nvSpPr>
      <xdr:spPr>
        <a:xfrm>
          <a:off x="4584700" y="602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2684</xdr:rowOff>
    </xdr:from>
    <xdr:ext cx="469744" cy="259045"/>
    <xdr:sp macro="" textlink="">
      <xdr:nvSpPr>
        <xdr:cNvPr id="81" name="議会費該当値テキスト"/>
        <xdr:cNvSpPr txBox="1"/>
      </xdr:nvSpPr>
      <xdr:spPr>
        <a:xfrm>
          <a:off x="4686300" y="600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20320</xdr:rowOff>
    </xdr:from>
    <xdr:to>
      <xdr:col>5</xdr:col>
      <xdr:colOff>409575</xdr:colOff>
      <xdr:row>35</xdr:row>
      <xdr:rowOff>121920</xdr:rowOff>
    </xdr:to>
    <xdr:sp macro="" textlink="">
      <xdr:nvSpPr>
        <xdr:cNvPr id="82" name="円/楕円 81"/>
        <xdr:cNvSpPr/>
      </xdr:nvSpPr>
      <xdr:spPr>
        <a:xfrm>
          <a:off x="3746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113047</xdr:rowOff>
    </xdr:from>
    <xdr:ext cx="469744" cy="259045"/>
    <xdr:sp macro="" textlink="">
      <xdr:nvSpPr>
        <xdr:cNvPr id="83" name="テキスト ボックス 82"/>
        <xdr:cNvSpPr txBox="1"/>
      </xdr:nvSpPr>
      <xdr:spPr>
        <a:xfrm>
          <a:off x="3562427"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41148</xdr:rowOff>
    </xdr:from>
    <xdr:to>
      <xdr:col>4</xdr:col>
      <xdr:colOff>206375</xdr:colOff>
      <xdr:row>35</xdr:row>
      <xdr:rowOff>142748</xdr:rowOff>
    </xdr:to>
    <xdr:sp macro="" textlink="">
      <xdr:nvSpPr>
        <xdr:cNvPr id="84" name="円/楕円 83"/>
        <xdr:cNvSpPr/>
      </xdr:nvSpPr>
      <xdr:spPr>
        <a:xfrm>
          <a:off x="2857500" y="60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133875</xdr:rowOff>
    </xdr:from>
    <xdr:ext cx="469744" cy="259045"/>
    <xdr:sp macro="" textlink="">
      <xdr:nvSpPr>
        <xdr:cNvPr id="85" name="テキスト ボックス 84"/>
        <xdr:cNvSpPr txBox="1"/>
      </xdr:nvSpPr>
      <xdr:spPr>
        <a:xfrm>
          <a:off x="2673427"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17907</xdr:rowOff>
    </xdr:from>
    <xdr:to>
      <xdr:col>3</xdr:col>
      <xdr:colOff>3175</xdr:colOff>
      <xdr:row>35</xdr:row>
      <xdr:rowOff>119507</xdr:rowOff>
    </xdr:to>
    <xdr:sp macro="" textlink="">
      <xdr:nvSpPr>
        <xdr:cNvPr id="86" name="円/楕円 85"/>
        <xdr:cNvSpPr/>
      </xdr:nvSpPr>
      <xdr:spPr>
        <a:xfrm>
          <a:off x="1968500" y="60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110634</xdr:rowOff>
    </xdr:from>
    <xdr:ext cx="469744" cy="259045"/>
    <xdr:sp macro="" textlink="">
      <xdr:nvSpPr>
        <xdr:cNvPr id="87" name="テキスト ボックス 86"/>
        <xdr:cNvSpPr txBox="1"/>
      </xdr:nvSpPr>
      <xdr:spPr>
        <a:xfrm>
          <a:off x="1784427" y="611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89662</xdr:rowOff>
    </xdr:from>
    <xdr:to>
      <xdr:col>1</xdr:col>
      <xdr:colOff>485775</xdr:colOff>
      <xdr:row>35</xdr:row>
      <xdr:rowOff>19812</xdr:rowOff>
    </xdr:to>
    <xdr:sp macro="" textlink="">
      <xdr:nvSpPr>
        <xdr:cNvPr id="88" name="円/楕円 87"/>
        <xdr:cNvSpPr/>
      </xdr:nvSpPr>
      <xdr:spPr>
        <a:xfrm>
          <a:off x="1079500" y="59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10939</xdr:rowOff>
    </xdr:from>
    <xdr:ext cx="469744" cy="259045"/>
    <xdr:sp macro="" textlink="">
      <xdr:nvSpPr>
        <xdr:cNvPr id="89" name="テキスト ボックス 88"/>
        <xdr:cNvSpPr txBox="1"/>
      </xdr:nvSpPr>
      <xdr:spPr>
        <a:xfrm>
          <a:off x="895427" y="60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112122</xdr:rowOff>
    </xdr:from>
    <xdr:to>
      <xdr:col>6</xdr:col>
      <xdr:colOff>511175</xdr:colOff>
      <xdr:row>58</xdr:row>
      <xdr:rowOff>116919</xdr:rowOff>
    </xdr:to>
    <xdr:cxnSp macro="">
      <xdr:nvCxnSpPr>
        <xdr:cNvPr id="116" name="直線コネクタ 115"/>
        <xdr:cNvCxnSpPr/>
      </xdr:nvCxnSpPr>
      <xdr:spPr>
        <a:xfrm flipV="1">
          <a:off x="3797300" y="10056222"/>
          <a:ext cx="8382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114422</xdr:rowOff>
    </xdr:from>
    <xdr:to>
      <xdr:col>5</xdr:col>
      <xdr:colOff>358775</xdr:colOff>
      <xdr:row>58</xdr:row>
      <xdr:rowOff>116919</xdr:rowOff>
    </xdr:to>
    <xdr:cxnSp macro="">
      <xdr:nvCxnSpPr>
        <xdr:cNvPr id="119" name="直線コネクタ 118"/>
        <xdr:cNvCxnSpPr/>
      </xdr:nvCxnSpPr>
      <xdr:spPr>
        <a:xfrm>
          <a:off x="2908300" y="10058522"/>
          <a:ext cx="889000" cy="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114422</xdr:rowOff>
    </xdr:from>
    <xdr:to>
      <xdr:col>4</xdr:col>
      <xdr:colOff>155575</xdr:colOff>
      <xdr:row>58</xdr:row>
      <xdr:rowOff>121972</xdr:rowOff>
    </xdr:to>
    <xdr:cxnSp macro="">
      <xdr:nvCxnSpPr>
        <xdr:cNvPr id="122" name="直線コネクタ 121"/>
        <xdr:cNvCxnSpPr/>
      </xdr:nvCxnSpPr>
      <xdr:spPr>
        <a:xfrm flipV="1">
          <a:off x="2019300" y="10058522"/>
          <a:ext cx="889000" cy="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149301</xdr:rowOff>
    </xdr:from>
    <xdr:ext cx="599010" cy="259045"/>
    <xdr:sp macro="" textlink="">
      <xdr:nvSpPr>
        <xdr:cNvPr id="124" name="テキスト ボックス 123"/>
        <xdr:cNvSpPr txBox="1"/>
      </xdr:nvSpPr>
      <xdr:spPr>
        <a:xfrm>
          <a:off x="2608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121663</xdr:rowOff>
    </xdr:from>
    <xdr:to>
      <xdr:col>2</xdr:col>
      <xdr:colOff>638175</xdr:colOff>
      <xdr:row>58</xdr:row>
      <xdr:rowOff>121972</xdr:rowOff>
    </xdr:to>
    <xdr:cxnSp macro="">
      <xdr:nvCxnSpPr>
        <xdr:cNvPr id="125" name="直線コネクタ 124"/>
        <xdr:cNvCxnSpPr/>
      </xdr:nvCxnSpPr>
      <xdr:spPr>
        <a:xfrm>
          <a:off x="1130300" y="10065763"/>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151087</xdr:rowOff>
    </xdr:from>
    <xdr:ext cx="599010" cy="259045"/>
    <xdr:sp macro="" textlink="">
      <xdr:nvSpPr>
        <xdr:cNvPr id="127" name="テキスト ボックス 126"/>
        <xdr:cNvSpPr txBox="1"/>
      </xdr:nvSpPr>
      <xdr:spPr>
        <a:xfrm>
          <a:off x="1719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151358</xdr:rowOff>
    </xdr:from>
    <xdr:ext cx="599010" cy="259045"/>
    <xdr:sp macro="" textlink="">
      <xdr:nvSpPr>
        <xdr:cNvPr id="129" name="テキスト ボックス 128"/>
        <xdr:cNvSpPr txBox="1"/>
      </xdr:nvSpPr>
      <xdr:spPr>
        <a:xfrm>
          <a:off x="830794" y="97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61322</xdr:rowOff>
    </xdr:from>
    <xdr:to>
      <xdr:col>6</xdr:col>
      <xdr:colOff>561975</xdr:colOff>
      <xdr:row>58</xdr:row>
      <xdr:rowOff>162922</xdr:rowOff>
    </xdr:to>
    <xdr:sp macro="" textlink="">
      <xdr:nvSpPr>
        <xdr:cNvPr id="135" name="円/楕円 134"/>
        <xdr:cNvSpPr/>
      </xdr:nvSpPr>
      <xdr:spPr>
        <a:xfrm>
          <a:off x="4584700" y="100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66119</xdr:rowOff>
    </xdr:from>
    <xdr:to>
      <xdr:col>5</xdr:col>
      <xdr:colOff>409575</xdr:colOff>
      <xdr:row>58</xdr:row>
      <xdr:rowOff>167719</xdr:rowOff>
    </xdr:to>
    <xdr:sp macro="" textlink="">
      <xdr:nvSpPr>
        <xdr:cNvPr id="137" name="円/楕円 136"/>
        <xdr:cNvSpPr/>
      </xdr:nvSpPr>
      <xdr:spPr>
        <a:xfrm>
          <a:off x="3746500" y="1001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158846</xdr:rowOff>
    </xdr:from>
    <xdr:ext cx="534377" cy="259045"/>
    <xdr:sp macro="" textlink="">
      <xdr:nvSpPr>
        <xdr:cNvPr id="138" name="テキスト ボックス 137"/>
        <xdr:cNvSpPr txBox="1"/>
      </xdr:nvSpPr>
      <xdr:spPr>
        <a:xfrm>
          <a:off x="3530111" y="1010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63622</xdr:rowOff>
    </xdr:from>
    <xdr:to>
      <xdr:col>4</xdr:col>
      <xdr:colOff>206375</xdr:colOff>
      <xdr:row>58</xdr:row>
      <xdr:rowOff>165222</xdr:rowOff>
    </xdr:to>
    <xdr:sp macro="" textlink="">
      <xdr:nvSpPr>
        <xdr:cNvPr id="139" name="円/楕円 138"/>
        <xdr:cNvSpPr/>
      </xdr:nvSpPr>
      <xdr:spPr>
        <a:xfrm>
          <a:off x="2857500" y="100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156349</xdr:rowOff>
    </xdr:from>
    <xdr:ext cx="534377" cy="259045"/>
    <xdr:sp macro="" textlink="">
      <xdr:nvSpPr>
        <xdr:cNvPr id="140" name="テキスト ボックス 139"/>
        <xdr:cNvSpPr txBox="1"/>
      </xdr:nvSpPr>
      <xdr:spPr>
        <a:xfrm>
          <a:off x="2641111" y="101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71172</xdr:rowOff>
    </xdr:from>
    <xdr:to>
      <xdr:col>3</xdr:col>
      <xdr:colOff>3175</xdr:colOff>
      <xdr:row>59</xdr:row>
      <xdr:rowOff>1322</xdr:rowOff>
    </xdr:to>
    <xdr:sp macro="" textlink="">
      <xdr:nvSpPr>
        <xdr:cNvPr id="141" name="円/楕円 140"/>
        <xdr:cNvSpPr/>
      </xdr:nvSpPr>
      <xdr:spPr>
        <a:xfrm>
          <a:off x="1968500" y="1001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163899</xdr:rowOff>
    </xdr:from>
    <xdr:ext cx="534377" cy="259045"/>
    <xdr:sp macro="" textlink="">
      <xdr:nvSpPr>
        <xdr:cNvPr id="142" name="テキスト ボックス 141"/>
        <xdr:cNvSpPr txBox="1"/>
      </xdr:nvSpPr>
      <xdr:spPr>
        <a:xfrm>
          <a:off x="1752111" y="1010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70863</xdr:rowOff>
    </xdr:from>
    <xdr:to>
      <xdr:col>1</xdr:col>
      <xdr:colOff>485775</xdr:colOff>
      <xdr:row>59</xdr:row>
      <xdr:rowOff>1013</xdr:rowOff>
    </xdr:to>
    <xdr:sp macro="" textlink="">
      <xdr:nvSpPr>
        <xdr:cNvPr id="143" name="円/楕円 142"/>
        <xdr:cNvSpPr/>
      </xdr:nvSpPr>
      <xdr:spPr>
        <a:xfrm>
          <a:off x="1079500" y="1001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163590</xdr:rowOff>
    </xdr:from>
    <xdr:ext cx="534377" cy="259045"/>
    <xdr:sp macro="" textlink="">
      <xdr:nvSpPr>
        <xdr:cNvPr id="144" name="テキスト ボックス 143"/>
        <xdr:cNvSpPr txBox="1"/>
      </xdr:nvSpPr>
      <xdr:spPr>
        <a:xfrm>
          <a:off x="863111" y="1010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140,034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48363</xdr:rowOff>
    </xdr:from>
    <xdr:to>
      <xdr:col>6</xdr:col>
      <xdr:colOff>511175</xdr:colOff>
      <xdr:row>77</xdr:row>
      <xdr:rowOff>56984</xdr:rowOff>
    </xdr:to>
    <xdr:cxnSp macro="">
      <xdr:nvCxnSpPr>
        <xdr:cNvPr id="171" name="直線コネクタ 170"/>
        <xdr:cNvCxnSpPr/>
      </xdr:nvCxnSpPr>
      <xdr:spPr>
        <a:xfrm flipV="1">
          <a:off x="3797300" y="13250013"/>
          <a:ext cx="8382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56984</xdr:rowOff>
    </xdr:from>
    <xdr:to>
      <xdr:col>5</xdr:col>
      <xdr:colOff>358775</xdr:colOff>
      <xdr:row>77</xdr:row>
      <xdr:rowOff>62444</xdr:rowOff>
    </xdr:to>
    <xdr:cxnSp macro="">
      <xdr:nvCxnSpPr>
        <xdr:cNvPr id="174" name="直線コネクタ 173"/>
        <xdr:cNvCxnSpPr/>
      </xdr:nvCxnSpPr>
      <xdr:spPr>
        <a:xfrm flipV="1">
          <a:off x="2908300" y="13258634"/>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30305</xdr:rowOff>
    </xdr:from>
    <xdr:ext cx="599010" cy="259045"/>
    <xdr:sp macro="" textlink="">
      <xdr:nvSpPr>
        <xdr:cNvPr id="176" name="テキスト ボックス 175"/>
        <xdr:cNvSpPr txBox="1"/>
      </xdr:nvSpPr>
      <xdr:spPr>
        <a:xfrm>
          <a:off x="3497794" y="1288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62444</xdr:rowOff>
    </xdr:from>
    <xdr:to>
      <xdr:col>4</xdr:col>
      <xdr:colOff>155575</xdr:colOff>
      <xdr:row>77</xdr:row>
      <xdr:rowOff>64071</xdr:rowOff>
    </xdr:to>
    <xdr:cxnSp macro="">
      <xdr:nvCxnSpPr>
        <xdr:cNvPr id="177" name="直線コネクタ 176"/>
        <xdr:cNvCxnSpPr/>
      </xdr:nvCxnSpPr>
      <xdr:spPr>
        <a:xfrm flipV="1">
          <a:off x="2019300" y="13264094"/>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63098</xdr:rowOff>
    </xdr:from>
    <xdr:ext cx="599010" cy="259045"/>
    <xdr:sp macro="" textlink="">
      <xdr:nvSpPr>
        <xdr:cNvPr id="179" name="テキスト ボックス 178"/>
        <xdr:cNvSpPr txBox="1"/>
      </xdr:nvSpPr>
      <xdr:spPr>
        <a:xfrm>
          <a:off x="2608794" y="1292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57993</xdr:rowOff>
    </xdr:from>
    <xdr:to>
      <xdr:col>2</xdr:col>
      <xdr:colOff>638175</xdr:colOff>
      <xdr:row>77</xdr:row>
      <xdr:rowOff>64071</xdr:rowOff>
    </xdr:to>
    <xdr:cxnSp macro="">
      <xdr:nvCxnSpPr>
        <xdr:cNvPr id="180" name="直線コネクタ 179"/>
        <xdr:cNvCxnSpPr/>
      </xdr:nvCxnSpPr>
      <xdr:spPr>
        <a:xfrm>
          <a:off x="1130300" y="13259643"/>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39982</xdr:rowOff>
    </xdr:from>
    <xdr:ext cx="599010" cy="259045"/>
    <xdr:sp macro="" textlink="">
      <xdr:nvSpPr>
        <xdr:cNvPr id="182" name="テキスト ボックス 181"/>
        <xdr:cNvSpPr txBox="1"/>
      </xdr:nvSpPr>
      <xdr:spPr>
        <a:xfrm>
          <a:off x="1719794" y="128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65110</xdr:rowOff>
    </xdr:from>
    <xdr:ext cx="599010" cy="259045"/>
    <xdr:sp macro="" textlink="">
      <xdr:nvSpPr>
        <xdr:cNvPr id="184" name="テキスト ボックス 183"/>
        <xdr:cNvSpPr txBox="1"/>
      </xdr:nvSpPr>
      <xdr:spPr>
        <a:xfrm>
          <a:off x="830794" y="129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169013</xdr:rowOff>
    </xdr:from>
    <xdr:to>
      <xdr:col>6</xdr:col>
      <xdr:colOff>561975</xdr:colOff>
      <xdr:row>77</xdr:row>
      <xdr:rowOff>99163</xdr:rowOff>
    </xdr:to>
    <xdr:sp macro="" textlink="">
      <xdr:nvSpPr>
        <xdr:cNvPr id="190" name="円/楕円 189"/>
        <xdr:cNvSpPr/>
      </xdr:nvSpPr>
      <xdr:spPr>
        <a:xfrm>
          <a:off x="4584700" y="131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83940</xdr:rowOff>
    </xdr:from>
    <xdr:ext cx="599010" cy="259045"/>
    <xdr:sp macro="" textlink="">
      <xdr:nvSpPr>
        <xdr:cNvPr id="191" name="民生費該当値テキスト"/>
        <xdr:cNvSpPr txBox="1"/>
      </xdr:nvSpPr>
      <xdr:spPr>
        <a:xfrm>
          <a:off x="4686300" y="1311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6184</xdr:rowOff>
    </xdr:from>
    <xdr:to>
      <xdr:col>5</xdr:col>
      <xdr:colOff>409575</xdr:colOff>
      <xdr:row>77</xdr:row>
      <xdr:rowOff>107784</xdr:rowOff>
    </xdr:to>
    <xdr:sp macro="" textlink="">
      <xdr:nvSpPr>
        <xdr:cNvPr id="192" name="円/楕円 191"/>
        <xdr:cNvSpPr/>
      </xdr:nvSpPr>
      <xdr:spPr>
        <a:xfrm>
          <a:off x="3746500" y="132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98911</xdr:rowOff>
    </xdr:from>
    <xdr:ext cx="599010" cy="259045"/>
    <xdr:sp macro="" textlink="">
      <xdr:nvSpPr>
        <xdr:cNvPr id="193" name="テキスト ボックス 192"/>
        <xdr:cNvSpPr txBox="1"/>
      </xdr:nvSpPr>
      <xdr:spPr>
        <a:xfrm>
          <a:off x="3497794" y="1330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111,184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11644</xdr:rowOff>
    </xdr:from>
    <xdr:to>
      <xdr:col>4</xdr:col>
      <xdr:colOff>206375</xdr:colOff>
      <xdr:row>77</xdr:row>
      <xdr:rowOff>113244</xdr:rowOff>
    </xdr:to>
    <xdr:sp macro="" textlink="">
      <xdr:nvSpPr>
        <xdr:cNvPr id="194" name="円/楕円 193"/>
        <xdr:cNvSpPr/>
      </xdr:nvSpPr>
      <xdr:spPr>
        <a:xfrm>
          <a:off x="2857500" y="1321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104371</xdr:rowOff>
    </xdr:from>
    <xdr:ext cx="599010" cy="259045"/>
    <xdr:sp macro="" textlink="">
      <xdr:nvSpPr>
        <xdr:cNvPr id="195" name="テキスト ボックス 194"/>
        <xdr:cNvSpPr txBox="1"/>
      </xdr:nvSpPr>
      <xdr:spPr>
        <a:xfrm>
          <a:off x="2608794" y="1330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13271</xdr:rowOff>
    </xdr:from>
    <xdr:to>
      <xdr:col>3</xdr:col>
      <xdr:colOff>3175</xdr:colOff>
      <xdr:row>77</xdr:row>
      <xdr:rowOff>114871</xdr:rowOff>
    </xdr:to>
    <xdr:sp macro="" textlink="">
      <xdr:nvSpPr>
        <xdr:cNvPr id="196" name="円/楕円 195"/>
        <xdr:cNvSpPr/>
      </xdr:nvSpPr>
      <xdr:spPr>
        <a:xfrm>
          <a:off x="1968500" y="132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105998</xdr:rowOff>
    </xdr:from>
    <xdr:ext cx="599010" cy="259045"/>
    <xdr:sp macro="" textlink="">
      <xdr:nvSpPr>
        <xdr:cNvPr id="197" name="テキスト ボックス 196"/>
        <xdr:cNvSpPr txBox="1"/>
      </xdr:nvSpPr>
      <xdr:spPr>
        <a:xfrm>
          <a:off x="1719794" y="133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7193</xdr:rowOff>
    </xdr:from>
    <xdr:to>
      <xdr:col>1</xdr:col>
      <xdr:colOff>485775</xdr:colOff>
      <xdr:row>77</xdr:row>
      <xdr:rowOff>108793</xdr:rowOff>
    </xdr:to>
    <xdr:sp macro="" textlink="">
      <xdr:nvSpPr>
        <xdr:cNvPr id="198" name="円/楕円 197"/>
        <xdr:cNvSpPr/>
      </xdr:nvSpPr>
      <xdr:spPr>
        <a:xfrm>
          <a:off x="1079500" y="1320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99920</xdr:rowOff>
    </xdr:from>
    <xdr:ext cx="599010" cy="259045"/>
    <xdr:sp macro="" textlink="">
      <xdr:nvSpPr>
        <xdr:cNvPr id="199" name="テキスト ボックス 198"/>
        <xdr:cNvSpPr txBox="1"/>
      </xdr:nvSpPr>
      <xdr:spPr>
        <a:xfrm>
          <a:off x="830794" y="1330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136162</xdr:rowOff>
    </xdr:from>
    <xdr:to>
      <xdr:col>6</xdr:col>
      <xdr:colOff>511175</xdr:colOff>
      <xdr:row>97</xdr:row>
      <xdr:rowOff>150324</xdr:rowOff>
    </xdr:to>
    <xdr:cxnSp macro="">
      <xdr:nvCxnSpPr>
        <xdr:cNvPr id="230" name="直線コネクタ 229"/>
        <xdr:cNvCxnSpPr/>
      </xdr:nvCxnSpPr>
      <xdr:spPr>
        <a:xfrm>
          <a:off x="3797300" y="16766812"/>
          <a:ext cx="8382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136162</xdr:rowOff>
    </xdr:from>
    <xdr:to>
      <xdr:col>5</xdr:col>
      <xdr:colOff>358775</xdr:colOff>
      <xdr:row>97</xdr:row>
      <xdr:rowOff>139494</xdr:rowOff>
    </xdr:to>
    <xdr:cxnSp macro="">
      <xdr:nvCxnSpPr>
        <xdr:cNvPr id="233" name="直線コネクタ 232"/>
        <xdr:cNvCxnSpPr/>
      </xdr:nvCxnSpPr>
      <xdr:spPr>
        <a:xfrm flipV="1">
          <a:off x="2908300" y="16766812"/>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76562</xdr:rowOff>
    </xdr:from>
    <xdr:ext cx="534377" cy="259045"/>
    <xdr:sp macro="" textlink="">
      <xdr:nvSpPr>
        <xdr:cNvPr id="235" name="テキスト ボックス 234"/>
        <xdr:cNvSpPr txBox="1"/>
      </xdr:nvSpPr>
      <xdr:spPr>
        <a:xfrm>
          <a:off x="3530111" y="160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37723</xdr:rowOff>
    </xdr:from>
    <xdr:to>
      <xdr:col>4</xdr:col>
      <xdr:colOff>155575</xdr:colOff>
      <xdr:row>97</xdr:row>
      <xdr:rowOff>139494</xdr:rowOff>
    </xdr:to>
    <xdr:cxnSp macro="">
      <xdr:nvCxnSpPr>
        <xdr:cNvPr id="236" name="直線コネクタ 235"/>
        <xdr:cNvCxnSpPr/>
      </xdr:nvCxnSpPr>
      <xdr:spPr>
        <a:xfrm>
          <a:off x="2019300" y="16668373"/>
          <a:ext cx="889000" cy="10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135748</xdr:rowOff>
    </xdr:from>
    <xdr:ext cx="534377" cy="259045"/>
    <xdr:sp macro="" textlink="">
      <xdr:nvSpPr>
        <xdr:cNvPr id="238" name="テキスト ボックス 237"/>
        <xdr:cNvSpPr txBox="1"/>
      </xdr:nvSpPr>
      <xdr:spPr>
        <a:xfrm>
          <a:off x="2641111" y="160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37723</xdr:rowOff>
    </xdr:from>
    <xdr:to>
      <xdr:col>2</xdr:col>
      <xdr:colOff>638175</xdr:colOff>
      <xdr:row>97</xdr:row>
      <xdr:rowOff>123949</xdr:rowOff>
    </xdr:to>
    <xdr:cxnSp macro="">
      <xdr:nvCxnSpPr>
        <xdr:cNvPr id="239" name="直線コネクタ 238"/>
        <xdr:cNvCxnSpPr/>
      </xdr:nvCxnSpPr>
      <xdr:spPr>
        <a:xfrm flipV="1">
          <a:off x="1130300" y="16668373"/>
          <a:ext cx="889000" cy="8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24168</xdr:rowOff>
    </xdr:from>
    <xdr:ext cx="534377" cy="259045"/>
    <xdr:sp macro="" textlink="">
      <xdr:nvSpPr>
        <xdr:cNvPr id="241" name="テキスト ボックス 240"/>
        <xdr:cNvSpPr txBox="1"/>
      </xdr:nvSpPr>
      <xdr:spPr>
        <a:xfrm>
          <a:off x="1752111" y="161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39071</xdr:rowOff>
    </xdr:from>
    <xdr:ext cx="534377" cy="259045"/>
    <xdr:sp macro="" textlink="">
      <xdr:nvSpPr>
        <xdr:cNvPr id="243" name="テキスト ボックス 242"/>
        <xdr:cNvSpPr txBox="1"/>
      </xdr:nvSpPr>
      <xdr:spPr>
        <a:xfrm>
          <a:off x="863111" y="1615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99524</xdr:rowOff>
    </xdr:from>
    <xdr:to>
      <xdr:col>6</xdr:col>
      <xdr:colOff>561975</xdr:colOff>
      <xdr:row>98</xdr:row>
      <xdr:rowOff>29674</xdr:rowOff>
    </xdr:to>
    <xdr:sp macro="" textlink="">
      <xdr:nvSpPr>
        <xdr:cNvPr id="249" name="円/楕円 248"/>
        <xdr:cNvSpPr/>
      </xdr:nvSpPr>
      <xdr:spPr>
        <a:xfrm>
          <a:off x="4584700" y="167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14451</xdr:rowOff>
    </xdr:from>
    <xdr:ext cx="534377" cy="259045"/>
    <xdr:sp macro="" textlink="">
      <xdr:nvSpPr>
        <xdr:cNvPr id="250" name="衛生費該当値テキスト"/>
        <xdr:cNvSpPr txBox="1"/>
      </xdr:nvSpPr>
      <xdr:spPr>
        <a:xfrm>
          <a:off x="4686300" y="166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85362</xdr:rowOff>
    </xdr:from>
    <xdr:to>
      <xdr:col>5</xdr:col>
      <xdr:colOff>409575</xdr:colOff>
      <xdr:row>98</xdr:row>
      <xdr:rowOff>15512</xdr:rowOff>
    </xdr:to>
    <xdr:sp macro="" textlink="">
      <xdr:nvSpPr>
        <xdr:cNvPr id="251" name="円/楕円 250"/>
        <xdr:cNvSpPr/>
      </xdr:nvSpPr>
      <xdr:spPr>
        <a:xfrm>
          <a:off x="3746500" y="16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6639</xdr:rowOff>
    </xdr:from>
    <xdr:ext cx="534377" cy="259045"/>
    <xdr:sp macro="" textlink="">
      <xdr:nvSpPr>
        <xdr:cNvPr id="252" name="テキスト ボックス 251"/>
        <xdr:cNvSpPr txBox="1"/>
      </xdr:nvSpPr>
      <xdr:spPr>
        <a:xfrm>
          <a:off x="3530111" y="1680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88694</xdr:rowOff>
    </xdr:from>
    <xdr:to>
      <xdr:col>4</xdr:col>
      <xdr:colOff>206375</xdr:colOff>
      <xdr:row>98</xdr:row>
      <xdr:rowOff>18844</xdr:rowOff>
    </xdr:to>
    <xdr:sp macro="" textlink="">
      <xdr:nvSpPr>
        <xdr:cNvPr id="253" name="円/楕円 252"/>
        <xdr:cNvSpPr/>
      </xdr:nvSpPr>
      <xdr:spPr>
        <a:xfrm>
          <a:off x="2857500" y="167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9971</xdr:rowOff>
    </xdr:from>
    <xdr:ext cx="534377" cy="259045"/>
    <xdr:sp macro="" textlink="">
      <xdr:nvSpPr>
        <xdr:cNvPr id="254" name="テキスト ボックス 253"/>
        <xdr:cNvSpPr txBox="1"/>
      </xdr:nvSpPr>
      <xdr:spPr>
        <a:xfrm>
          <a:off x="2641111" y="168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158373</xdr:rowOff>
    </xdr:from>
    <xdr:to>
      <xdr:col>3</xdr:col>
      <xdr:colOff>3175</xdr:colOff>
      <xdr:row>97</xdr:row>
      <xdr:rowOff>88523</xdr:rowOff>
    </xdr:to>
    <xdr:sp macro="" textlink="">
      <xdr:nvSpPr>
        <xdr:cNvPr id="255" name="円/楕円 254"/>
        <xdr:cNvSpPr/>
      </xdr:nvSpPr>
      <xdr:spPr>
        <a:xfrm>
          <a:off x="1968500" y="166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79650</xdr:rowOff>
    </xdr:from>
    <xdr:ext cx="534377" cy="259045"/>
    <xdr:sp macro="" textlink="">
      <xdr:nvSpPr>
        <xdr:cNvPr id="256" name="テキスト ボックス 255"/>
        <xdr:cNvSpPr txBox="1"/>
      </xdr:nvSpPr>
      <xdr:spPr>
        <a:xfrm>
          <a:off x="1752111" y="1671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73149</xdr:rowOff>
    </xdr:from>
    <xdr:to>
      <xdr:col>1</xdr:col>
      <xdr:colOff>485775</xdr:colOff>
      <xdr:row>98</xdr:row>
      <xdr:rowOff>3299</xdr:rowOff>
    </xdr:to>
    <xdr:sp macro="" textlink="">
      <xdr:nvSpPr>
        <xdr:cNvPr id="257" name="円/楕円 256"/>
        <xdr:cNvSpPr/>
      </xdr:nvSpPr>
      <xdr:spPr>
        <a:xfrm>
          <a:off x="1079500" y="167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165876</xdr:rowOff>
    </xdr:from>
    <xdr:ext cx="534377" cy="259045"/>
    <xdr:sp macro="" textlink="">
      <xdr:nvSpPr>
        <xdr:cNvPr id="258" name="テキスト ボックス 257"/>
        <xdr:cNvSpPr txBox="1"/>
      </xdr:nvSpPr>
      <xdr:spPr>
        <a:xfrm>
          <a:off x="863111" y="16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61793</xdr:rowOff>
    </xdr:from>
    <xdr:to>
      <xdr:col>15</xdr:col>
      <xdr:colOff>180975</xdr:colOff>
      <xdr:row>38</xdr:row>
      <xdr:rowOff>63347</xdr:rowOff>
    </xdr:to>
    <xdr:cxnSp macro="">
      <xdr:nvCxnSpPr>
        <xdr:cNvPr id="285" name="直線コネクタ 284"/>
        <xdr:cNvCxnSpPr/>
      </xdr:nvCxnSpPr>
      <xdr:spPr>
        <a:xfrm flipV="1">
          <a:off x="9639300" y="6576893"/>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9582</xdr:rowOff>
    </xdr:from>
    <xdr:ext cx="469744" cy="259045"/>
    <xdr:sp macro="" textlink="">
      <xdr:nvSpPr>
        <xdr:cNvPr id="286" name="労働費平均値テキスト"/>
        <xdr:cNvSpPr txBox="1"/>
      </xdr:nvSpPr>
      <xdr:spPr>
        <a:xfrm>
          <a:off x="10528300" y="652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160548</xdr:rowOff>
    </xdr:from>
    <xdr:to>
      <xdr:col>14</xdr:col>
      <xdr:colOff>28575</xdr:colOff>
      <xdr:row>38</xdr:row>
      <xdr:rowOff>63347</xdr:rowOff>
    </xdr:to>
    <xdr:cxnSp macro="">
      <xdr:nvCxnSpPr>
        <xdr:cNvPr id="288" name="直線コネクタ 287"/>
        <xdr:cNvCxnSpPr/>
      </xdr:nvCxnSpPr>
      <xdr:spPr>
        <a:xfrm>
          <a:off x="8750300" y="6504198"/>
          <a:ext cx="889000" cy="7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160365</xdr:rowOff>
    </xdr:from>
    <xdr:to>
      <xdr:col>12</xdr:col>
      <xdr:colOff>511175</xdr:colOff>
      <xdr:row>37</xdr:row>
      <xdr:rowOff>160548</xdr:rowOff>
    </xdr:to>
    <xdr:cxnSp macro="">
      <xdr:nvCxnSpPr>
        <xdr:cNvPr id="291" name="直線コネクタ 290"/>
        <xdr:cNvCxnSpPr/>
      </xdr:nvCxnSpPr>
      <xdr:spPr>
        <a:xfrm>
          <a:off x="7861300" y="650401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46890</xdr:rowOff>
    </xdr:from>
    <xdr:ext cx="469744" cy="259045"/>
    <xdr:sp macro="" textlink="">
      <xdr:nvSpPr>
        <xdr:cNvPr id="293" name="テキスト ボックス 292"/>
        <xdr:cNvSpPr txBox="1"/>
      </xdr:nvSpPr>
      <xdr:spPr>
        <a:xfrm>
          <a:off x="8515427" y="65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160365</xdr:rowOff>
    </xdr:from>
    <xdr:to>
      <xdr:col>11</xdr:col>
      <xdr:colOff>307975</xdr:colOff>
      <xdr:row>38</xdr:row>
      <xdr:rowOff>12324</xdr:rowOff>
    </xdr:to>
    <xdr:cxnSp macro="">
      <xdr:nvCxnSpPr>
        <xdr:cNvPr id="294" name="直線コネクタ 293"/>
        <xdr:cNvCxnSpPr/>
      </xdr:nvCxnSpPr>
      <xdr:spPr>
        <a:xfrm flipV="1">
          <a:off x="6972300" y="6504015"/>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34638</xdr:rowOff>
    </xdr:from>
    <xdr:ext cx="469744" cy="259045"/>
    <xdr:sp macro="" textlink="">
      <xdr:nvSpPr>
        <xdr:cNvPr id="296" name="テキスト ボックス 295"/>
        <xdr:cNvSpPr txBox="1"/>
      </xdr:nvSpPr>
      <xdr:spPr>
        <a:xfrm>
          <a:off x="7626427" y="65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10993</xdr:rowOff>
    </xdr:from>
    <xdr:to>
      <xdr:col>15</xdr:col>
      <xdr:colOff>231775</xdr:colOff>
      <xdr:row>38</xdr:row>
      <xdr:rowOff>112593</xdr:rowOff>
    </xdr:to>
    <xdr:sp macro="" textlink="">
      <xdr:nvSpPr>
        <xdr:cNvPr id="304" name="円/楕円 303"/>
        <xdr:cNvSpPr/>
      </xdr:nvSpPr>
      <xdr:spPr>
        <a:xfrm>
          <a:off x="10426700" y="65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141820</xdr:rowOff>
    </xdr:from>
    <xdr:ext cx="469744" cy="259045"/>
    <xdr:sp macro="" textlink="">
      <xdr:nvSpPr>
        <xdr:cNvPr id="305" name="労働費該当値テキスト"/>
        <xdr:cNvSpPr txBox="1"/>
      </xdr:nvSpPr>
      <xdr:spPr>
        <a:xfrm>
          <a:off x="10528300" y="631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12547</xdr:rowOff>
    </xdr:from>
    <xdr:to>
      <xdr:col>14</xdr:col>
      <xdr:colOff>79375</xdr:colOff>
      <xdr:row>38</xdr:row>
      <xdr:rowOff>114147</xdr:rowOff>
    </xdr:to>
    <xdr:sp macro="" textlink="">
      <xdr:nvSpPr>
        <xdr:cNvPr id="306" name="円/楕円 305"/>
        <xdr:cNvSpPr/>
      </xdr:nvSpPr>
      <xdr:spPr>
        <a:xfrm>
          <a:off x="9588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105274</xdr:rowOff>
    </xdr:from>
    <xdr:ext cx="469744" cy="259045"/>
    <xdr:sp macro="" textlink="">
      <xdr:nvSpPr>
        <xdr:cNvPr id="307" name="テキスト ボックス 306"/>
        <xdr:cNvSpPr txBox="1"/>
      </xdr:nvSpPr>
      <xdr:spPr>
        <a:xfrm>
          <a:off x="9404427" y="662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109748</xdr:rowOff>
    </xdr:from>
    <xdr:to>
      <xdr:col>12</xdr:col>
      <xdr:colOff>561975</xdr:colOff>
      <xdr:row>38</xdr:row>
      <xdr:rowOff>39898</xdr:rowOff>
    </xdr:to>
    <xdr:sp macro="" textlink="">
      <xdr:nvSpPr>
        <xdr:cNvPr id="308" name="円/楕円 307"/>
        <xdr:cNvSpPr/>
      </xdr:nvSpPr>
      <xdr:spPr>
        <a:xfrm>
          <a:off x="8699500" y="64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56425</xdr:rowOff>
    </xdr:from>
    <xdr:ext cx="469744" cy="259045"/>
    <xdr:sp macro="" textlink="">
      <xdr:nvSpPr>
        <xdr:cNvPr id="309" name="テキスト ボックス 308"/>
        <xdr:cNvSpPr txBox="1"/>
      </xdr:nvSpPr>
      <xdr:spPr>
        <a:xfrm>
          <a:off x="8515427" y="622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109565</xdr:rowOff>
    </xdr:from>
    <xdr:to>
      <xdr:col>11</xdr:col>
      <xdr:colOff>358775</xdr:colOff>
      <xdr:row>38</xdr:row>
      <xdr:rowOff>39715</xdr:rowOff>
    </xdr:to>
    <xdr:sp macro="" textlink="">
      <xdr:nvSpPr>
        <xdr:cNvPr id="310" name="円/楕円 309"/>
        <xdr:cNvSpPr/>
      </xdr:nvSpPr>
      <xdr:spPr>
        <a:xfrm>
          <a:off x="7810500" y="64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56242</xdr:rowOff>
    </xdr:from>
    <xdr:ext cx="469744" cy="259045"/>
    <xdr:sp macro="" textlink="">
      <xdr:nvSpPr>
        <xdr:cNvPr id="311" name="テキスト ボックス 310"/>
        <xdr:cNvSpPr txBox="1"/>
      </xdr:nvSpPr>
      <xdr:spPr>
        <a:xfrm>
          <a:off x="7626427" y="62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132974</xdr:rowOff>
    </xdr:from>
    <xdr:to>
      <xdr:col>10</xdr:col>
      <xdr:colOff>155575</xdr:colOff>
      <xdr:row>38</xdr:row>
      <xdr:rowOff>63124</xdr:rowOff>
    </xdr:to>
    <xdr:sp macro="" textlink="">
      <xdr:nvSpPr>
        <xdr:cNvPr id="312" name="円/楕円 311"/>
        <xdr:cNvSpPr/>
      </xdr:nvSpPr>
      <xdr:spPr>
        <a:xfrm>
          <a:off x="6921500" y="64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54251</xdr:rowOff>
    </xdr:from>
    <xdr:ext cx="469744" cy="259045"/>
    <xdr:sp macro="" textlink="">
      <xdr:nvSpPr>
        <xdr:cNvPr id="313" name="テキスト ボックス 312"/>
        <xdr:cNvSpPr txBox="1"/>
      </xdr:nvSpPr>
      <xdr:spPr>
        <a:xfrm>
          <a:off x="6737427" y="656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74245</xdr:rowOff>
    </xdr:from>
    <xdr:to>
      <xdr:col>15</xdr:col>
      <xdr:colOff>180975</xdr:colOff>
      <xdr:row>59</xdr:row>
      <xdr:rowOff>77537</xdr:rowOff>
    </xdr:to>
    <xdr:cxnSp macro="">
      <xdr:nvCxnSpPr>
        <xdr:cNvPr id="344" name="直線コネクタ 343"/>
        <xdr:cNvCxnSpPr/>
      </xdr:nvCxnSpPr>
      <xdr:spPr>
        <a:xfrm flipV="1">
          <a:off x="9639300" y="10189795"/>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77537</xdr:rowOff>
    </xdr:from>
    <xdr:to>
      <xdr:col>14</xdr:col>
      <xdr:colOff>28575</xdr:colOff>
      <xdr:row>59</xdr:row>
      <xdr:rowOff>79534</xdr:rowOff>
    </xdr:to>
    <xdr:cxnSp macro="">
      <xdr:nvCxnSpPr>
        <xdr:cNvPr id="347" name="直線コネクタ 346"/>
        <xdr:cNvCxnSpPr/>
      </xdr:nvCxnSpPr>
      <xdr:spPr>
        <a:xfrm flipV="1">
          <a:off x="8750300" y="10193087"/>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124403</xdr:rowOff>
    </xdr:from>
    <xdr:ext cx="534377" cy="259045"/>
    <xdr:sp macro="" textlink="">
      <xdr:nvSpPr>
        <xdr:cNvPr id="349" name="テキスト ボックス 348"/>
        <xdr:cNvSpPr txBox="1"/>
      </xdr:nvSpPr>
      <xdr:spPr>
        <a:xfrm>
          <a:off x="9372111" y="98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77690</xdr:rowOff>
    </xdr:from>
    <xdr:to>
      <xdr:col>12</xdr:col>
      <xdr:colOff>511175</xdr:colOff>
      <xdr:row>59</xdr:row>
      <xdr:rowOff>79534</xdr:rowOff>
    </xdr:to>
    <xdr:cxnSp macro="">
      <xdr:nvCxnSpPr>
        <xdr:cNvPr id="350" name="直線コネクタ 349"/>
        <xdr:cNvCxnSpPr/>
      </xdr:nvCxnSpPr>
      <xdr:spPr>
        <a:xfrm>
          <a:off x="7861300" y="10193240"/>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123831</xdr:rowOff>
    </xdr:from>
    <xdr:ext cx="534377" cy="259045"/>
    <xdr:sp macro="" textlink="">
      <xdr:nvSpPr>
        <xdr:cNvPr id="352" name="テキスト ボックス 351"/>
        <xdr:cNvSpPr txBox="1"/>
      </xdr:nvSpPr>
      <xdr:spPr>
        <a:xfrm>
          <a:off x="8483111" y="98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77690</xdr:rowOff>
    </xdr:from>
    <xdr:to>
      <xdr:col>11</xdr:col>
      <xdr:colOff>307975</xdr:colOff>
      <xdr:row>59</xdr:row>
      <xdr:rowOff>82299</xdr:rowOff>
    </xdr:to>
    <xdr:cxnSp macro="">
      <xdr:nvCxnSpPr>
        <xdr:cNvPr id="353" name="直線コネクタ 352"/>
        <xdr:cNvCxnSpPr/>
      </xdr:nvCxnSpPr>
      <xdr:spPr>
        <a:xfrm flipV="1">
          <a:off x="6972300" y="10193240"/>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127912</xdr:rowOff>
    </xdr:from>
    <xdr:ext cx="534377" cy="259045"/>
    <xdr:sp macro="" textlink="">
      <xdr:nvSpPr>
        <xdr:cNvPr id="355" name="テキスト ボックス 354"/>
        <xdr:cNvSpPr txBox="1"/>
      </xdr:nvSpPr>
      <xdr:spPr>
        <a:xfrm>
          <a:off x="7594111" y="99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127317</xdr:rowOff>
    </xdr:from>
    <xdr:ext cx="534377" cy="259045"/>
    <xdr:sp macro="" textlink="">
      <xdr:nvSpPr>
        <xdr:cNvPr id="357" name="テキスト ボックス 356"/>
        <xdr:cNvSpPr txBox="1"/>
      </xdr:nvSpPr>
      <xdr:spPr>
        <a:xfrm>
          <a:off x="6705111" y="989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23445</xdr:rowOff>
    </xdr:from>
    <xdr:to>
      <xdr:col>15</xdr:col>
      <xdr:colOff>231775</xdr:colOff>
      <xdr:row>59</xdr:row>
      <xdr:rowOff>125045</xdr:rowOff>
    </xdr:to>
    <xdr:sp macro="" textlink="">
      <xdr:nvSpPr>
        <xdr:cNvPr id="363" name="円/楕円 362"/>
        <xdr:cNvSpPr/>
      </xdr:nvSpPr>
      <xdr:spPr>
        <a:xfrm>
          <a:off x="10426700" y="101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534377" cy="259045"/>
    <xdr:sp macro="" textlink="">
      <xdr:nvSpPr>
        <xdr:cNvPr id="364" name="農林水産業費該当値テキスト"/>
        <xdr:cNvSpPr txBox="1"/>
      </xdr:nvSpPr>
      <xdr:spPr>
        <a:xfrm>
          <a:off x="10528300" y="1008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22,629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26737</xdr:rowOff>
    </xdr:from>
    <xdr:to>
      <xdr:col>14</xdr:col>
      <xdr:colOff>79375</xdr:colOff>
      <xdr:row>59</xdr:row>
      <xdr:rowOff>128337</xdr:rowOff>
    </xdr:to>
    <xdr:sp macro="" textlink="">
      <xdr:nvSpPr>
        <xdr:cNvPr id="365" name="円/楕円 364"/>
        <xdr:cNvSpPr/>
      </xdr:nvSpPr>
      <xdr:spPr>
        <a:xfrm>
          <a:off x="9588500" y="101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119464</xdr:rowOff>
    </xdr:from>
    <xdr:ext cx="534377" cy="259045"/>
    <xdr:sp macro="" textlink="">
      <xdr:nvSpPr>
        <xdr:cNvPr id="366" name="テキスト ボックス 365"/>
        <xdr:cNvSpPr txBox="1"/>
      </xdr:nvSpPr>
      <xdr:spPr>
        <a:xfrm>
          <a:off x="9372111" y="1023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28734</xdr:rowOff>
    </xdr:from>
    <xdr:to>
      <xdr:col>12</xdr:col>
      <xdr:colOff>561975</xdr:colOff>
      <xdr:row>59</xdr:row>
      <xdr:rowOff>130334</xdr:rowOff>
    </xdr:to>
    <xdr:sp macro="" textlink="">
      <xdr:nvSpPr>
        <xdr:cNvPr id="367" name="円/楕円 366"/>
        <xdr:cNvSpPr/>
      </xdr:nvSpPr>
      <xdr:spPr>
        <a:xfrm>
          <a:off x="8699500" y="1014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121461</xdr:rowOff>
    </xdr:from>
    <xdr:ext cx="534377" cy="259045"/>
    <xdr:sp macro="" textlink="">
      <xdr:nvSpPr>
        <xdr:cNvPr id="368" name="テキスト ボックス 367"/>
        <xdr:cNvSpPr txBox="1"/>
      </xdr:nvSpPr>
      <xdr:spPr>
        <a:xfrm>
          <a:off x="8483111" y="1023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26890</xdr:rowOff>
    </xdr:from>
    <xdr:to>
      <xdr:col>11</xdr:col>
      <xdr:colOff>358775</xdr:colOff>
      <xdr:row>59</xdr:row>
      <xdr:rowOff>128490</xdr:rowOff>
    </xdr:to>
    <xdr:sp macro="" textlink="">
      <xdr:nvSpPr>
        <xdr:cNvPr id="369" name="円/楕円 368"/>
        <xdr:cNvSpPr/>
      </xdr:nvSpPr>
      <xdr:spPr>
        <a:xfrm>
          <a:off x="7810500" y="101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119617</xdr:rowOff>
    </xdr:from>
    <xdr:ext cx="534377" cy="259045"/>
    <xdr:sp macro="" textlink="">
      <xdr:nvSpPr>
        <xdr:cNvPr id="370" name="テキスト ボックス 369"/>
        <xdr:cNvSpPr txBox="1"/>
      </xdr:nvSpPr>
      <xdr:spPr>
        <a:xfrm>
          <a:off x="7594111" y="102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31499</xdr:rowOff>
    </xdr:from>
    <xdr:to>
      <xdr:col>10</xdr:col>
      <xdr:colOff>155575</xdr:colOff>
      <xdr:row>59</xdr:row>
      <xdr:rowOff>133099</xdr:rowOff>
    </xdr:to>
    <xdr:sp macro="" textlink="">
      <xdr:nvSpPr>
        <xdr:cNvPr id="371" name="円/楕円 370"/>
        <xdr:cNvSpPr/>
      </xdr:nvSpPr>
      <xdr:spPr>
        <a:xfrm>
          <a:off x="6921500" y="101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124226</xdr:rowOff>
    </xdr:from>
    <xdr:ext cx="534377" cy="259045"/>
    <xdr:sp macro="" textlink="">
      <xdr:nvSpPr>
        <xdr:cNvPr id="372" name="テキスト ボックス 371"/>
        <xdr:cNvSpPr txBox="1"/>
      </xdr:nvSpPr>
      <xdr:spPr>
        <a:xfrm>
          <a:off x="6705111" y="102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53473</xdr:rowOff>
    </xdr:from>
    <xdr:to>
      <xdr:col>15</xdr:col>
      <xdr:colOff>180975</xdr:colOff>
      <xdr:row>77</xdr:row>
      <xdr:rowOff>99695</xdr:rowOff>
    </xdr:to>
    <xdr:cxnSp macro="">
      <xdr:nvCxnSpPr>
        <xdr:cNvPr id="399" name="直線コネクタ 398"/>
        <xdr:cNvCxnSpPr/>
      </xdr:nvCxnSpPr>
      <xdr:spPr>
        <a:xfrm flipV="1">
          <a:off x="9639300" y="13255123"/>
          <a:ext cx="838200" cy="4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60405</xdr:rowOff>
    </xdr:from>
    <xdr:ext cx="534377" cy="259045"/>
    <xdr:sp macro="" textlink="">
      <xdr:nvSpPr>
        <xdr:cNvPr id="400" name="商工費平均値テキスト"/>
        <xdr:cNvSpPr txBox="1"/>
      </xdr:nvSpPr>
      <xdr:spPr>
        <a:xfrm>
          <a:off x="10528300" y="13262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99695</xdr:rowOff>
    </xdr:from>
    <xdr:to>
      <xdr:col>14</xdr:col>
      <xdr:colOff>28575</xdr:colOff>
      <xdr:row>77</xdr:row>
      <xdr:rowOff>107184</xdr:rowOff>
    </xdr:to>
    <xdr:cxnSp macro="">
      <xdr:nvCxnSpPr>
        <xdr:cNvPr id="402" name="直線コネクタ 401"/>
        <xdr:cNvCxnSpPr/>
      </xdr:nvCxnSpPr>
      <xdr:spPr>
        <a:xfrm flipV="1">
          <a:off x="8750300" y="13301345"/>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162268</xdr:rowOff>
    </xdr:from>
    <xdr:ext cx="534377" cy="259045"/>
    <xdr:sp macro="" textlink="">
      <xdr:nvSpPr>
        <xdr:cNvPr id="404" name="テキスト ボックス 403"/>
        <xdr:cNvSpPr txBox="1"/>
      </xdr:nvSpPr>
      <xdr:spPr>
        <a:xfrm>
          <a:off x="9372111" y="133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107184</xdr:rowOff>
    </xdr:from>
    <xdr:to>
      <xdr:col>12</xdr:col>
      <xdr:colOff>511175</xdr:colOff>
      <xdr:row>77</xdr:row>
      <xdr:rowOff>121915</xdr:rowOff>
    </xdr:to>
    <xdr:cxnSp macro="">
      <xdr:nvCxnSpPr>
        <xdr:cNvPr id="405" name="直線コネクタ 404"/>
        <xdr:cNvCxnSpPr/>
      </xdr:nvCxnSpPr>
      <xdr:spPr>
        <a:xfrm flipV="1">
          <a:off x="7861300" y="13308834"/>
          <a:ext cx="8890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19559</xdr:rowOff>
    </xdr:from>
    <xdr:ext cx="534377" cy="259045"/>
    <xdr:sp macro="" textlink="">
      <xdr:nvSpPr>
        <xdr:cNvPr id="407" name="テキスト ボックス 406"/>
        <xdr:cNvSpPr txBox="1"/>
      </xdr:nvSpPr>
      <xdr:spPr>
        <a:xfrm>
          <a:off x="8483111" y="1339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121915</xdr:rowOff>
    </xdr:from>
    <xdr:to>
      <xdr:col>11</xdr:col>
      <xdr:colOff>307975</xdr:colOff>
      <xdr:row>77</xdr:row>
      <xdr:rowOff>131004</xdr:rowOff>
    </xdr:to>
    <xdr:cxnSp macro="">
      <xdr:nvCxnSpPr>
        <xdr:cNvPr id="408" name="直線コネクタ 407"/>
        <xdr:cNvCxnSpPr/>
      </xdr:nvCxnSpPr>
      <xdr:spPr>
        <a:xfrm flipV="1">
          <a:off x="6972300" y="13323565"/>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22119</xdr:rowOff>
    </xdr:from>
    <xdr:ext cx="534377" cy="259045"/>
    <xdr:sp macro="" textlink="">
      <xdr:nvSpPr>
        <xdr:cNvPr id="410" name="テキスト ボックス 409"/>
        <xdr:cNvSpPr txBox="1"/>
      </xdr:nvSpPr>
      <xdr:spPr>
        <a:xfrm>
          <a:off x="7594111" y="133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41532</xdr:rowOff>
    </xdr:from>
    <xdr:ext cx="534377" cy="259045"/>
    <xdr:sp macro="" textlink="">
      <xdr:nvSpPr>
        <xdr:cNvPr id="412" name="テキスト ボックス 411"/>
        <xdr:cNvSpPr txBox="1"/>
      </xdr:nvSpPr>
      <xdr:spPr>
        <a:xfrm>
          <a:off x="6705111" y="1341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2673</xdr:rowOff>
    </xdr:from>
    <xdr:to>
      <xdr:col>15</xdr:col>
      <xdr:colOff>231775</xdr:colOff>
      <xdr:row>77</xdr:row>
      <xdr:rowOff>104273</xdr:rowOff>
    </xdr:to>
    <xdr:sp macro="" textlink="">
      <xdr:nvSpPr>
        <xdr:cNvPr id="418" name="円/楕円 417"/>
        <xdr:cNvSpPr/>
      </xdr:nvSpPr>
      <xdr:spPr>
        <a:xfrm>
          <a:off x="10426700" y="132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25550</xdr:rowOff>
    </xdr:from>
    <xdr:ext cx="534377" cy="259045"/>
    <xdr:sp macro="" textlink="">
      <xdr:nvSpPr>
        <xdr:cNvPr id="419" name="商工費該当値テキスト"/>
        <xdr:cNvSpPr txBox="1"/>
      </xdr:nvSpPr>
      <xdr:spPr>
        <a:xfrm>
          <a:off x="10528300" y="130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48895</xdr:rowOff>
    </xdr:from>
    <xdr:to>
      <xdr:col>14</xdr:col>
      <xdr:colOff>79375</xdr:colOff>
      <xdr:row>77</xdr:row>
      <xdr:rowOff>150495</xdr:rowOff>
    </xdr:to>
    <xdr:sp macro="" textlink="">
      <xdr:nvSpPr>
        <xdr:cNvPr id="420" name="円/楕円 419"/>
        <xdr:cNvSpPr/>
      </xdr:nvSpPr>
      <xdr:spPr>
        <a:xfrm>
          <a:off x="9588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167022</xdr:rowOff>
    </xdr:from>
    <xdr:ext cx="534377" cy="259045"/>
    <xdr:sp macro="" textlink="">
      <xdr:nvSpPr>
        <xdr:cNvPr id="421" name="テキスト ボックス 420"/>
        <xdr:cNvSpPr txBox="1"/>
      </xdr:nvSpPr>
      <xdr:spPr>
        <a:xfrm>
          <a:off x="9372111" y="130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56384</xdr:rowOff>
    </xdr:from>
    <xdr:to>
      <xdr:col>12</xdr:col>
      <xdr:colOff>561975</xdr:colOff>
      <xdr:row>77</xdr:row>
      <xdr:rowOff>157984</xdr:rowOff>
    </xdr:to>
    <xdr:sp macro="" textlink="">
      <xdr:nvSpPr>
        <xdr:cNvPr id="422" name="円/楕円 421"/>
        <xdr:cNvSpPr/>
      </xdr:nvSpPr>
      <xdr:spPr>
        <a:xfrm>
          <a:off x="8699500" y="1325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3061</xdr:rowOff>
    </xdr:from>
    <xdr:ext cx="534377" cy="259045"/>
    <xdr:sp macro="" textlink="">
      <xdr:nvSpPr>
        <xdr:cNvPr id="423" name="テキスト ボックス 422"/>
        <xdr:cNvSpPr txBox="1"/>
      </xdr:nvSpPr>
      <xdr:spPr>
        <a:xfrm>
          <a:off x="8483111" y="1303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71115</xdr:rowOff>
    </xdr:from>
    <xdr:to>
      <xdr:col>11</xdr:col>
      <xdr:colOff>358775</xdr:colOff>
      <xdr:row>78</xdr:row>
      <xdr:rowOff>1265</xdr:rowOff>
    </xdr:to>
    <xdr:sp macro="" textlink="">
      <xdr:nvSpPr>
        <xdr:cNvPr id="424" name="円/楕円 423"/>
        <xdr:cNvSpPr/>
      </xdr:nvSpPr>
      <xdr:spPr>
        <a:xfrm>
          <a:off x="7810500" y="132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17792</xdr:rowOff>
    </xdr:from>
    <xdr:ext cx="534377" cy="259045"/>
    <xdr:sp macro="" textlink="">
      <xdr:nvSpPr>
        <xdr:cNvPr id="425" name="テキスト ボックス 424"/>
        <xdr:cNvSpPr txBox="1"/>
      </xdr:nvSpPr>
      <xdr:spPr>
        <a:xfrm>
          <a:off x="7594111" y="130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80204</xdr:rowOff>
    </xdr:from>
    <xdr:to>
      <xdr:col>10</xdr:col>
      <xdr:colOff>155575</xdr:colOff>
      <xdr:row>78</xdr:row>
      <xdr:rowOff>10354</xdr:rowOff>
    </xdr:to>
    <xdr:sp macro="" textlink="">
      <xdr:nvSpPr>
        <xdr:cNvPr id="426" name="円/楕円 425"/>
        <xdr:cNvSpPr/>
      </xdr:nvSpPr>
      <xdr:spPr>
        <a:xfrm>
          <a:off x="6921500" y="1328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26881</xdr:rowOff>
    </xdr:from>
    <xdr:ext cx="534377" cy="259045"/>
    <xdr:sp macro="" textlink="">
      <xdr:nvSpPr>
        <xdr:cNvPr id="427" name="テキスト ボックス 426"/>
        <xdr:cNvSpPr txBox="1"/>
      </xdr:nvSpPr>
      <xdr:spPr>
        <a:xfrm>
          <a:off x="6705111" y="1305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105849</xdr:rowOff>
    </xdr:from>
    <xdr:to>
      <xdr:col>15</xdr:col>
      <xdr:colOff>180975</xdr:colOff>
      <xdr:row>98</xdr:row>
      <xdr:rowOff>106683</xdr:rowOff>
    </xdr:to>
    <xdr:cxnSp macro="">
      <xdr:nvCxnSpPr>
        <xdr:cNvPr id="454" name="直線コネクタ 453"/>
        <xdr:cNvCxnSpPr/>
      </xdr:nvCxnSpPr>
      <xdr:spPr>
        <a:xfrm>
          <a:off x="9639300" y="16907949"/>
          <a:ext cx="8382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98237</xdr:rowOff>
    </xdr:from>
    <xdr:to>
      <xdr:col>14</xdr:col>
      <xdr:colOff>28575</xdr:colOff>
      <xdr:row>98</xdr:row>
      <xdr:rowOff>105849</xdr:rowOff>
    </xdr:to>
    <xdr:cxnSp macro="">
      <xdr:nvCxnSpPr>
        <xdr:cNvPr id="457" name="直線コネクタ 456"/>
        <xdr:cNvCxnSpPr/>
      </xdr:nvCxnSpPr>
      <xdr:spPr>
        <a:xfrm>
          <a:off x="8750300" y="16900337"/>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1436</xdr:rowOff>
    </xdr:from>
    <xdr:ext cx="534377" cy="259045"/>
    <xdr:sp macro="" textlink="">
      <xdr:nvSpPr>
        <xdr:cNvPr id="459" name="テキスト ボックス 458"/>
        <xdr:cNvSpPr txBox="1"/>
      </xdr:nvSpPr>
      <xdr:spPr>
        <a:xfrm>
          <a:off x="9372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98237</xdr:rowOff>
    </xdr:from>
    <xdr:to>
      <xdr:col>12</xdr:col>
      <xdr:colOff>511175</xdr:colOff>
      <xdr:row>98</xdr:row>
      <xdr:rowOff>103634</xdr:rowOff>
    </xdr:to>
    <xdr:cxnSp macro="">
      <xdr:nvCxnSpPr>
        <xdr:cNvPr id="460" name="直線コネクタ 459"/>
        <xdr:cNvCxnSpPr/>
      </xdr:nvCxnSpPr>
      <xdr:spPr>
        <a:xfrm flipV="1">
          <a:off x="7861300" y="16900337"/>
          <a:ext cx="889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147066</xdr:rowOff>
    </xdr:from>
    <xdr:ext cx="534377" cy="259045"/>
    <xdr:sp macro="" textlink="">
      <xdr:nvSpPr>
        <xdr:cNvPr id="462" name="テキスト ボックス 461"/>
        <xdr:cNvSpPr txBox="1"/>
      </xdr:nvSpPr>
      <xdr:spPr>
        <a:xfrm>
          <a:off x="8483111" y="1694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102226</xdr:rowOff>
    </xdr:from>
    <xdr:to>
      <xdr:col>11</xdr:col>
      <xdr:colOff>307975</xdr:colOff>
      <xdr:row>98</xdr:row>
      <xdr:rowOff>103634</xdr:rowOff>
    </xdr:to>
    <xdr:cxnSp macro="">
      <xdr:nvCxnSpPr>
        <xdr:cNvPr id="463" name="直線コネクタ 462"/>
        <xdr:cNvCxnSpPr/>
      </xdr:nvCxnSpPr>
      <xdr:spPr>
        <a:xfrm>
          <a:off x="6972300" y="16904326"/>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152350</xdr:rowOff>
    </xdr:from>
    <xdr:ext cx="534377" cy="259045"/>
    <xdr:sp macro="" textlink="">
      <xdr:nvSpPr>
        <xdr:cNvPr id="465" name="テキスト ボックス 464"/>
        <xdr:cNvSpPr txBox="1"/>
      </xdr:nvSpPr>
      <xdr:spPr>
        <a:xfrm>
          <a:off x="7594111" y="1695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152956</xdr:rowOff>
    </xdr:from>
    <xdr:ext cx="534377" cy="259045"/>
    <xdr:sp macro="" textlink="">
      <xdr:nvSpPr>
        <xdr:cNvPr id="467" name="テキスト ボックス 466"/>
        <xdr:cNvSpPr txBox="1"/>
      </xdr:nvSpPr>
      <xdr:spPr>
        <a:xfrm>
          <a:off x="6705111" y="169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55883</xdr:rowOff>
    </xdr:from>
    <xdr:to>
      <xdr:col>15</xdr:col>
      <xdr:colOff>231775</xdr:colOff>
      <xdr:row>98</xdr:row>
      <xdr:rowOff>157483</xdr:rowOff>
    </xdr:to>
    <xdr:sp macro="" textlink="">
      <xdr:nvSpPr>
        <xdr:cNvPr id="473" name="円/楕円 472"/>
        <xdr:cNvSpPr/>
      </xdr:nvSpPr>
      <xdr:spPr>
        <a:xfrm>
          <a:off x="10426700" y="168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55049</xdr:rowOff>
    </xdr:from>
    <xdr:to>
      <xdr:col>14</xdr:col>
      <xdr:colOff>79375</xdr:colOff>
      <xdr:row>98</xdr:row>
      <xdr:rowOff>156649</xdr:rowOff>
    </xdr:to>
    <xdr:sp macro="" textlink="">
      <xdr:nvSpPr>
        <xdr:cNvPr id="475" name="円/楕円 474"/>
        <xdr:cNvSpPr/>
      </xdr:nvSpPr>
      <xdr:spPr>
        <a:xfrm>
          <a:off x="9588500" y="168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147776</xdr:rowOff>
    </xdr:from>
    <xdr:ext cx="534377" cy="259045"/>
    <xdr:sp macro="" textlink="">
      <xdr:nvSpPr>
        <xdr:cNvPr id="476" name="テキスト ボックス 475"/>
        <xdr:cNvSpPr txBox="1"/>
      </xdr:nvSpPr>
      <xdr:spPr>
        <a:xfrm>
          <a:off x="9372111" y="169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47437</xdr:rowOff>
    </xdr:from>
    <xdr:to>
      <xdr:col>12</xdr:col>
      <xdr:colOff>561975</xdr:colOff>
      <xdr:row>98</xdr:row>
      <xdr:rowOff>149037</xdr:rowOff>
    </xdr:to>
    <xdr:sp macro="" textlink="">
      <xdr:nvSpPr>
        <xdr:cNvPr id="477" name="円/楕円 476"/>
        <xdr:cNvSpPr/>
      </xdr:nvSpPr>
      <xdr:spPr>
        <a:xfrm>
          <a:off x="8699500" y="1684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165564</xdr:rowOff>
    </xdr:from>
    <xdr:ext cx="534377" cy="259045"/>
    <xdr:sp macro="" textlink="">
      <xdr:nvSpPr>
        <xdr:cNvPr id="478" name="テキスト ボックス 477"/>
        <xdr:cNvSpPr txBox="1"/>
      </xdr:nvSpPr>
      <xdr:spPr>
        <a:xfrm>
          <a:off x="8483111" y="1662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90,689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52834</xdr:rowOff>
    </xdr:from>
    <xdr:to>
      <xdr:col>11</xdr:col>
      <xdr:colOff>358775</xdr:colOff>
      <xdr:row>98</xdr:row>
      <xdr:rowOff>154434</xdr:rowOff>
    </xdr:to>
    <xdr:sp macro="" textlink="">
      <xdr:nvSpPr>
        <xdr:cNvPr id="479" name="円/楕円 478"/>
        <xdr:cNvSpPr/>
      </xdr:nvSpPr>
      <xdr:spPr>
        <a:xfrm>
          <a:off x="7810500" y="168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170961</xdr:rowOff>
    </xdr:from>
    <xdr:ext cx="534377" cy="259045"/>
    <xdr:sp macro="" textlink="">
      <xdr:nvSpPr>
        <xdr:cNvPr id="480" name="テキスト ボックス 479"/>
        <xdr:cNvSpPr txBox="1"/>
      </xdr:nvSpPr>
      <xdr:spPr>
        <a:xfrm>
          <a:off x="7594111" y="1663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51426</xdr:rowOff>
    </xdr:from>
    <xdr:to>
      <xdr:col>10</xdr:col>
      <xdr:colOff>155575</xdr:colOff>
      <xdr:row>98</xdr:row>
      <xdr:rowOff>153026</xdr:rowOff>
    </xdr:to>
    <xdr:sp macro="" textlink="">
      <xdr:nvSpPr>
        <xdr:cNvPr id="481" name="円/楕円 480"/>
        <xdr:cNvSpPr/>
      </xdr:nvSpPr>
      <xdr:spPr>
        <a:xfrm>
          <a:off x="6921500" y="1685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169553</xdr:rowOff>
    </xdr:from>
    <xdr:ext cx="534377" cy="259045"/>
    <xdr:sp macro="" textlink="">
      <xdr:nvSpPr>
        <xdr:cNvPr id="482" name="テキスト ボックス 481"/>
        <xdr:cNvSpPr txBox="1"/>
      </xdr:nvSpPr>
      <xdr:spPr>
        <a:xfrm>
          <a:off x="6705111" y="1662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84395</xdr:rowOff>
    </xdr:from>
    <xdr:to>
      <xdr:col>23</xdr:col>
      <xdr:colOff>517525</xdr:colOff>
      <xdr:row>36</xdr:row>
      <xdr:rowOff>127976</xdr:rowOff>
    </xdr:to>
    <xdr:cxnSp macro="">
      <xdr:nvCxnSpPr>
        <xdr:cNvPr id="513" name="直線コネクタ 512"/>
        <xdr:cNvCxnSpPr/>
      </xdr:nvCxnSpPr>
      <xdr:spPr>
        <a:xfrm flipV="1">
          <a:off x="15481300" y="6256595"/>
          <a:ext cx="838200" cy="4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127976</xdr:rowOff>
    </xdr:from>
    <xdr:to>
      <xdr:col>22</xdr:col>
      <xdr:colOff>365125</xdr:colOff>
      <xdr:row>36</xdr:row>
      <xdr:rowOff>133446</xdr:rowOff>
    </xdr:to>
    <xdr:cxnSp macro="">
      <xdr:nvCxnSpPr>
        <xdr:cNvPr id="516" name="直線コネクタ 515"/>
        <xdr:cNvCxnSpPr/>
      </xdr:nvCxnSpPr>
      <xdr:spPr>
        <a:xfrm flipV="1">
          <a:off x="14592300" y="6300176"/>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18" name="テキスト ボックス 517"/>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133446</xdr:rowOff>
    </xdr:from>
    <xdr:to>
      <xdr:col>21</xdr:col>
      <xdr:colOff>161925</xdr:colOff>
      <xdr:row>37</xdr:row>
      <xdr:rowOff>1805</xdr:rowOff>
    </xdr:to>
    <xdr:cxnSp macro="">
      <xdr:nvCxnSpPr>
        <xdr:cNvPr id="519" name="直線コネクタ 518"/>
        <xdr:cNvCxnSpPr/>
      </xdr:nvCxnSpPr>
      <xdr:spPr>
        <a:xfrm flipV="1">
          <a:off x="13703300" y="6305646"/>
          <a:ext cx="8890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1" name="テキスト ボックス 520"/>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1805</xdr:rowOff>
    </xdr:from>
    <xdr:to>
      <xdr:col>19</xdr:col>
      <xdr:colOff>644525</xdr:colOff>
      <xdr:row>37</xdr:row>
      <xdr:rowOff>30152</xdr:rowOff>
    </xdr:to>
    <xdr:cxnSp macro="">
      <xdr:nvCxnSpPr>
        <xdr:cNvPr id="522" name="直線コネクタ 521"/>
        <xdr:cNvCxnSpPr/>
      </xdr:nvCxnSpPr>
      <xdr:spPr>
        <a:xfrm flipV="1">
          <a:off x="12814300" y="6345455"/>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24" name="テキスト ボックス 523"/>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60494</xdr:rowOff>
    </xdr:from>
    <xdr:ext cx="534377" cy="259045"/>
    <xdr:sp macro="" textlink="">
      <xdr:nvSpPr>
        <xdr:cNvPr id="526" name="テキスト ボックス 525"/>
        <xdr:cNvSpPr txBox="1"/>
      </xdr:nvSpPr>
      <xdr:spPr>
        <a:xfrm>
          <a:off x="12547111" y="60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33595</xdr:rowOff>
    </xdr:from>
    <xdr:to>
      <xdr:col>23</xdr:col>
      <xdr:colOff>568325</xdr:colOff>
      <xdr:row>36</xdr:row>
      <xdr:rowOff>135195</xdr:rowOff>
    </xdr:to>
    <xdr:sp macro="" textlink="">
      <xdr:nvSpPr>
        <xdr:cNvPr id="532" name="円/楕円 531"/>
        <xdr:cNvSpPr/>
      </xdr:nvSpPr>
      <xdr:spPr>
        <a:xfrm>
          <a:off x="16268700" y="62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56472</xdr:rowOff>
    </xdr:from>
    <xdr:ext cx="534377" cy="259045"/>
    <xdr:sp macro="" textlink="">
      <xdr:nvSpPr>
        <xdr:cNvPr id="533" name="消防費該当値テキスト"/>
        <xdr:cNvSpPr txBox="1"/>
      </xdr:nvSpPr>
      <xdr:spPr>
        <a:xfrm>
          <a:off x="16370300" y="605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32,387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77176</xdr:rowOff>
    </xdr:from>
    <xdr:to>
      <xdr:col>22</xdr:col>
      <xdr:colOff>415925</xdr:colOff>
      <xdr:row>37</xdr:row>
      <xdr:rowOff>7326</xdr:rowOff>
    </xdr:to>
    <xdr:sp macro="" textlink="">
      <xdr:nvSpPr>
        <xdr:cNvPr id="534" name="円/楕円 533"/>
        <xdr:cNvSpPr/>
      </xdr:nvSpPr>
      <xdr:spPr>
        <a:xfrm>
          <a:off x="15430500" y="624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169903</xdr:rowOff>
    </xdr:from>
    <xdr:ext cx="534377" cy="259045"/>
    <xdr:sp macro="" textlink="">
      <xdr:nvSpPr>
        <xdr:cNvPr id="535" name="テキスト ボックス 534"/>
        <xdr:cNvSpPr txBox="1"/>
      </xdr:nvSpPr>
      <xdr:spPr>
        <a:xfrm>
          <a:off x="15214111" y="634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82646</xdr:rowOff>
    </xdr:from>
    <xdr:to>
      <xdr:col>21</xdr:col>
      <xdr:colOff>212725</xdr:colOff>
      <xdr:row>37</xdr:row>
      <xdr:rowOff>12796</xdr:rowOff>
    </xdr:to>
    <xdr:sp macro="" textlink="">
      <xdr:nvSpPr>
        <xdr:cNvPr id="536" name="円/楕円 535"/>
        <xdr:cNvSpPr/>
      </xdr:nvSpPr>
      <xdr:spPr>
        <a:xfrm>
          <a:off x="14541500" y="62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3923</xdr:rowOff>
    </xdr:from>
    <xdr:ext cx="534377" cy="259045"/>
    <xdr:sp macro="" textlink="">
      <xdr:nvSpPr>
        <xdr:cNvPr id="537" name="テキスト ボックス 536"/>
        <xdr:cNvSpPr txBox="1"/>
      </xdr:nvSpPr>
      <xdr:spPr>
        <a:xfrm>
          <a:off x="14325111" y="63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122455</xdr:rowOff>
    </xdr:from>
    <xdr:to>
      <xdr:col>20</xdr:col>
      <xdr:colOff>9525</xdr:colOff>
      <xdr:row>37</xdr:row>
      <xdr:rowOff>52605</xdr:rowOff>
    </xdr:to>
    <xdr:sp macro="" textlink="">
      <xdr:nvSpPr>
        <xdr:cNvPr id="538" name="円/楕円 537"/>
        <xdr:cNvSpPr/>
      </xdr:nvSpPr>
      <xdr:spPr>
        <a:xfrm>
          <a:off x="13652500" y="62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43732</xdr:rowOff>
    </xdr:from>
    <xdr:ext cx="534377" cy="259045"/>
    <xdr:sp macro="" textlink="">
      <xdr:nvSpPr>
        <xdr:cNvPr id="539" name="テキスト ボックス 538"/>
        <xdr:cNvSpPr txBox="1"/>
      </xdr:nvSpPr>
      <xdr:spPr>
        <a:xfrm>
          <a:off x="13436111" y="638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150802</xdr:rowOff>
    </xdr:from>
    <xdr:to>
      <xdr:col>18</xdr:col>
      <xdr:colOff>492125</xdr:colOff>
      <xdr:row>37</xdr:row>
      <xdr:rowOff>80952</xdr:rowOff>
    </xdr:to>
    <xdr:sp macro="" textlink="">
      <xdr:nvSpPr>
        <xdr:cNvPr id="540" name="円/楕円 539"/>
        <xdr:cNvSpPr/>
      </xdr:nvSpPr>
      <xdr:spPr>
        <a:xfrm>
          <a:off x="12763500" y="632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72079</xdr:rowOff>
    </xdr:from>
    <xdr:ext cx="534377" cy="259045"/>
    <xdr:sp macro="" textlink="">
      <xdr:nvSpPr>
        <xdr:cNvPr id="541" name="テキスト ボックス 540"/>
        <xdr:cNvSpPr txBox="1"/>
      </xdr:nvSpPr>
      <xdr:spPr>
        <a:xfrm>
          <a:off x="12547111" y="64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103326</xdr:rowOff>
    </xdr:from>
    <xdr:to>
      <xdr:col>23</xdr:col>
      <xdr:colOff>517525</xdr:colOff>
      <xdr:row>58</xdr:row>
      <xdr:rowOff>9529</xdr:rowOff>
    </xdr:to>
    <xdr:cxnSp macro="">
      <xdr:nvCxnSpPr>
        <xdr:cNvPr id="572" name="直線コネクタ 571"/>
        <xdr:cNvCxnSpPr/>
      </xdr:nvCxnSpPr>
      <xdr:spPr>
        <a:xfrm>
          <a:off x="15481300" y="9875976"/>
          <a:ext cx="838200" cy="7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103326</xdr:rowOff>
    </xdr:from>
    <xdr:to>
      <xdr:col>22</xdr:col>
      <xdr:colOff>365125</xdr:colOff>
      <xdr:row>58</xdr:row>
      <xdr:rowOff>15211</xdr:rowOff>
    </xdr:to>
    <xdr:cxnSp macro="">
      <xdr:nvCxnSpPr>
        <xdr:cNvPr id="575" name="直線コネクタ 574"/>
        <xdr:cNvCxnSpPr/>
      </xdr:nvCxnSpPr>
      <xdr:spPr>
        <a:xfrm flipV="1">
          <a:off x="14592300" y="9875976"/>
          <a:ext cx="889000" cy="8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666</xdr:rowOff>
    </xdr:from>
    <xdr:to>
      <xdr:col>21</xdr:col>
      <xdr:colOff>161925</xdr:colOff>
      <xdr:row>58</xdr:row>
      <xdr:rowOff>15211</xdr:rowOff>
    </xdr:to>
    <xdr:cxnSp macro="">
      <xdr:nvCxnSpPr>
        <xdr:cNvPr id="578" name="直線コネクタ 577"/>
        <xdr:cNvCxnSpPr/>
      </xdr:nvCxnSpPr>
      <xdr:spPr>
        <a:xfrm>
          <a:off x="13703300" y="9944766"/>
          <a:ext cx="889000" cy="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35832</xdr:rowOff>
    </xdr:from>
    <xdr:ext cx="534377" cy="259045"/>
    <xdr:sp macro="" textlink="">
      <xdr:nvSpPr>
        <xdr:cNvPr id="580" name="テキスト ボックス 579"/>
        <xdr:cNvSpPr txBox="1"/>
      </xdr:nvSpPr>
      <xdr:spPr>
        <a:xfrm>
          <a:off x="14325111" y="94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666</xdr:rowOff>
    </xdr:from>
    <xdr:to>
      <xdr:col>19</xdr:col>
      <xdr:colOff>644525</xdr:colOff>
      <xdr:row>58</xdr:row>
      <xdr:rowOff>11102</xdr:rowOff>
    </xdr:to>
    <xdr:cxnSp macro="">
      <xdr:nvCxnSpPr>
        <xdr:cNvPr id="581" name="直線コネクタ 580"/>
        <xdr:cNvCxnSpPr/>
      </xdr:nvCxnSpPr>
      <xdr:spPr>
        <a:xfrm flipV="1">
          <a:off x="12814300" y="9944766"/>
          <a:ext cx="889000" cy="1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64975</xdr:rowOff>
    </xdr:from>
    <xdr:ext cx="534377" cy="259045"/>
    <xdr:sp macro="" textlink="">
      <xdr:nvSpPr>
        <xdr:cNvPr id="583" name="テキスト ボックス 582"/>
        <xdr:cNvSpPr txBox="1"/>
      </xdr:nvSpPr>
      <xdr:spPr>
        <a:xfrm>
          <a:off x="13436111" y="949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70651</xdr:rowOff>
    </xdr:from>
    <xdr:ext cx="534377" cy="259045"/>
    <xdr:sp macro="" textlink="">
      <xdr:nvSpPr>
        <xdr:cNvPr id="585" name="テキスト ボックス 584"/>
        <xdr:cNvSpPr txBox="1"/>
      </xdr:nvSpPr>
      <xdr:spPr>
        <a:xfrm>
          <a:off x="12547111" y="95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130179</xdr:rowOff>
    </xdr:from>
    <xdr:to>
      <xdr:col>23</xdr:col>
      <xdr:colOff>568325</xdr:colOff>
      <xdr:row>58</xdr:row>
      <xdr:rowOff>60329</xdr:rowOff>
    </xdr:to>
    <xdr:sp macro="" textlink="">
      <xdr:nvSpPr>
        <xdr:cNvPr id="591" name="円/楕円 590"/>
        <xdr:cNvSpPr/>
      </xdr:nvSpPr>
      <xdr:spPr>
        <a:xfrm>
          <a:off x="16268700" y="99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45106</xdr:rowOff>
    </xdr:from>
    <xdr:ext cx="534377" cy="259045"/>
    <xdr:sp macro="" textlink="">
      <xdr:nvSpPr>
        <xdr:cNvPr id="592" name="教育費該当値テキスト"/>
        <xdr:cNvSpPr txBox="1"/>
      </xdr:nvSpPr>
      <xdr:spPr>
        <a:xfrm>
          <a:off x="16370300" y="98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39,930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52526</xdr:rowOff>
    </xdr:from>
    <xdr:to>
      <xdr:col>22</xdr:col>
      <xdr:colOff>415925</xdr:colOff>
      <xdr:row>57</xdr:row>
      <xdr:rowOff>154126</xdr:rowOff>
    </xdr:to>
    <xdr:sp macro="" textlink="">
      <xdr:nvSpPr>
        <xdr:cNvPr id="593" name="円/楕円 592"/>
        <xdr:cNvSpPr/>
      </xdr:nvSpPr>
      <xdr:spPr>
        <a:xfrm>
          <a:off x="15430500" y="9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145253</xdr:rowOff>
    </xdr:from>
    <xdr:ext cx="534377" cy="259045"/>
    <xdr:sp macro="" textlink="">
      <xdr:nvSpPr>
        <xdr:cNvPr id="594" name="テキスト ボックス 593"/>
        <xdr:cNvSpPr txBox="1"/>
      </xdr:nvSpPr>
      <xdr:spPr>
        <a:xfrm>
          <a:off x="15214111" y="991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135861</xdr:rowOff>
    </xdr:from>
    <xdr:to>
      <xdr:col>21</xdr:col>
      <xdr:colOff>212725</xdr:colOff>
      <xdr:row>58</xdr:row>
      <xdr:rowOff>66011</xdr:rowOff>
    </xdr:to>
    <xdr:sp macro="" textlink="">
      <xdr:nvSpPr>
        <xdr:cNvPr id="595" name="円/楕円 594"/>
        <xdr:cNvSpPr/>
      </xdr:nvSpPr>
      <xdr:spPr>
        <a:xfrm>
          <a:off x="14541500" y="990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57138</xdr:rowOff>
    </xdr:from>
    <xdr:ext cx="534377" cy="259045"/>
    <xdr:sp macro="" textlink="">
      <xdr:nvSpPr>
        <xdr:cNvPr id="596" name="テキスト ボックス 595"/>
        <xdr:cNvSpPr txBox="1"/>
      </xdr:nvSpPr>
      <xdr:spPr>
        <a:xfrm>
          <a:off x="14325111" y="1000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121316</xdr:rowOff>
    </xdr:from>
    <xdr:to>
      <xdr:col>20</xdr:col>
      <xdr:colOff>9525</xdr:colOff>
      <xdr:row>58</xdr:row>
      <xdr:rowOff>51466</xdr:rowOff>
    </xdr:to>
    <xdr:sp macro="" textlink="">
      <xdr:nvSpPr>
        <xdr:cNvPr id="597" name="円/楕円 596"/>
        <xdr:cNvSpPr/>
      </xdr:nvSpPr>
      <xdr:spPr>
        <a:xfrm>
          <a:off x="13652500" y="98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42593</xdr:rowOff>
    </xdr:from>
    <xdr:ext cx="534377" cy="259045"/>
    <xdr:sp macro="" textlink="">
      <xdr:nvSpPr>
        <xdr:cNvPr id="598" name="テキスト ボックス 597"/>
        <xdr:cNvSpPr txBox="1"/>
      </xdr:nvSpPr>
      <xdr:spPr>
        <a:xfrm>
          <a:off x="13436111" y="998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131752</xdr:rowOff>
    </xdr:from>
    <xdr:to>
      <xdr:col>18</xdr:col>
      <xdr:colOff>492125</xdr:colOff>
      <xdr:row>58</xdr:row>
      <xdr:rowOff>61902</xdr:rowOff>
    </xdr:to>
    <xdr:sp macro="" textlink="">
      <xdr:nvSpPr>
        <xdr:cNvPr id="599" name="円/楕円 598"/>
        <xdr:cNvSpPr/>
      </xdr:nvSpPr>
      <xdr:spPr>
        <a:xfrm>
          <a:off x="12763500" y="990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53029</xdr:rowOff>
    </xdr:from>
    <xdr:ext cx="534377" cy="259045"/>
    <xdr:sp macro="" textlink="">
      <xdr:nvSpPr>
        <xdr:cNvPr id="600" name="テキスト ボックス 599"/>
        <xdr:cNvSpPr txBox="1"/>
      </xdr:nvSpPr>
      <xdr:spPr>
        <a:xfrm>
          <a:off x="12547111" y="99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24045</xdr:rowOff>
    </xdr:from>
    <xdr:to>
      <xdr:col>23</xdr:col>
      <xdr:colOff>517525</xdr:colOff>
      <xdr:row>78</xdr:row>
      <xdr:rowOff>24411</xdr:rowOff>
    </xdr:to>
    <xdr:cxnSp macro="">
      <xdr:nvCxnSpPr>
        <xdr:cNvPr id="625" name="直線コネクタ 624"/>
        <xdr:cNvCxnSpPr/>
      </xdr:nvCxnSpPr>
      <xdr:spPr>
        <a:xfrm flipV="1">
          <a:off x="15481300" y="13397145"/>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24411</xdr:rowOff>
    </xdr:from>
    <xdr:to>
      <xdr:col>22</xdr:col>
      <xdr:colOff>365125</xdr:colOff>
      <xdr:row>78</xdr:row>
      <xdr:rowOff>24732</xdr:rowOff>
    </xdr:to>
    <xdr:cxnSp macro="">
      <xdr:nvCxnSpPr>
        <xdr:cNvPr id="628" name="直線コネクタ 627"/>
        <xdr:cNvCxnSpPr/>
      </xdr:nvCxnSpPr>
      <xdr:spPr>
        <a:xfrm flipV="1">
          <a:off x="14592300" y="13397511"/>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22444</xdr:rowOff>
    </xdr:from>
    <xdr:ext cx="534377" cy="259045"/>
    <xdr:sp macro="" textlink="">
      <xdr:nvSpPr>
        <xdr:cNvPr id="630" name="テキスト ボックス 629"/>
        <xdr:cNvSpPr txBox="1"/>
      </xdr:nvSpPr>
      <xdr:spPr>
        <a:xfrm>
          <a:off x="15214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24732</xdr:rowOff>
    </xdr:from>
    <xdr:to>
      <xdr:col>21</xdr:col>
      <xdr:colOff>161925</xdr:colOff>
      <xdr:row>78</xdr:row>
      <xdr:rowOff>25177</xdr:rowOff>
    </xdr:to>
    <xdr:cxnSp macro="">
      <xdr:nvCxnSpPr>
        <xdr:cNvPr id="631" name="直線コネクタ 630"/>
        <xdr:cNvCxnSpPr/>
      </xdr:nvCxnSpPr>
      <xdr:spPr>
        <a:xfrm flipV="1">
          <a:off x="13703300" y="13397832"/>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40212</xdr:rowOff>
    </xdr:from>
    <xdr:ext cx="469744" cy="259045"/>
    <xdr:sp macro="" textlink="">
      <xdr:nvSpPr>
        <xdr:cNvPr id="633" name="テキスト ボックス 632"/>
        <xdr:cNvSpPr txBox="1"/>
      </xdr:nvSpPr>
      <xdr:spPr>
        <a:xfrm>
          <a:off x="14357427" y="130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25177</xdr:rowOff>
    </xdr:from>
    <xdr:to>
      <xdr:col>19</xdr:col>
      <xdr:colOff>644525</xdr:colOff>
      <xdr:row>78</xdr:row>
      <xdr:rowOff>25200</xdr:rowOff>
    </xdr:to>
    <xdr:cxnSp macro="">
      <xdr:nvCxnSpPr>
        <xdr:cNvPr id="634" name="直線コネクタ 633"/>
        <xdr:cNvCxnSpPr/>
      </xdr:nvCxnSpPr>
      <xdr:spPr>
        <a:xfrm flipV="1">
          <a:off x="12814300" y="1339827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39321</xdr:rowOff>
    </xdr:from>
    <xdr:ext cx="469744" cy="259045"/>
    <xdr:sp macro="" textlink="">
      <xdr:nvSpPr>
        <xdr:cNvPr id="636" name="テキスト ボックス 635"/>
        <xdr:cNvSpPr txBox="1"/>
      </xdr:nvSpPr>
      <xdr:spPr>
        <a:xfrm>
          <a:off x="13468427" y="130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43572</xdr:rowOff>
    </xdr:from>
    <xdr:ext cx="469744" cy="259045"/>
    <xdr:sp macro="" textlink="">
      <xdr:nvSpPr>
        <xdr:cNvPr id="638" name="テキスト ボックス 637"/>
        <xdr:cNvSpPr txBox="1"/>
      </xdr:nvSpPr>
      <xdr:spPr>
        <a:xfrm>
          <a:off x="12579427" y="130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144695</xdr:rowOff>
    </xdr:from>
    <xdr:to>
      <xdr:col>23</xdr:col>
      <xdr:colOff>568325</xdr:colOff>
      <xdr:row>78</xdr:row>
      <xdr:rowOff>74845</xdr:rowOff>
    </xdr:to>
    <xdr:sp macro="" textlink="">
      <xdr:nvSpPr>
        <xdr:cNvPr id="644" name="円/楕円 643"/>
        <xdr:cNvSpPr/>
      </xdr:nvSpPr>
      <xdr:spPr>
        <a:xfrm>
          <a:off x="16268700" y="1334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87843</xdr:rowOff>
    </xdr:from>
    <xdr:ext cx="378565" cy="259045"/>
    <xdr:sp macro="" textlink="">
      <xdr:nvSpPr>
        <xdr:cNvPr id="645" name="災害復旧費該当値テキスト"/>
        <xdr:cNvSpPr txBox="1"/>
      </xdr:nvSpPr>
      <xdr:spPr>
        <a:xfrm>
          <a:off x="16370300" y="1328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145061</xdr:rowOff>
    </xdr:from>
    <xdr:to>
      <xdr:col>22</xdr:col>
      <xdr:colOff>415925</xdr:colOff>
      <xdr:row>78</xdr:row>
      <xdr:rowOff>75211</xdr:rowOff>
    </xdr:to>
    <xdr:sp macro="" textlink="">
      <xdr:nvSpPr>
        <xdr:cNvPr id="646" name="円/楕円 645"/>
        <xdr:cNvSpPr/>
      </xdr:nvSpPr>
      <xdr:spPr>
        <a:xfrm>
          <a:off x="15430500" y="133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66338</xdr:rowOff>
    </xdr:from>
    <xdr:ext cx="378565" cy="259045"/>
    <xdr:sp macro="" textlink="">
      <xdr:nvSpPr>
        <xdr:cNvPr id="647" name="テキスト ボックス 646"/>
        <xdr:cNvSpPr txBox="1"/>
      </xdr:nvSpPr>
      <xdr:spPr>
        <a:xfrm>
          <a:off x="15292017" y="13439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145382</xdr:rowOff>
    </xdr:from>
    <xdr:to>
      <xdr:col>21</xdr:col>
      <xdr:colOff>212725</xdr:colOff>
      <xdr:row>78</xdr:row>
      <xdr:rowOff>75532</xdr:rowOff>
    </xdr:to>
    <xdr:sp macro="" textlink="">
      <xdr:nvSpPr>
        <xdr:cNvPr id="648" name="円/楕円 647"/>
        <xdr:cNvSpPr/>
      </xdr:nvSpPr>
      <xdr:spPr>
        <a:xfrm>
          <a:off x="14541500" y="133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66659</xdr:rowOff>
    </xdr:from>
    <xdr:ext cx="378565" cy="259045"/>
    <xdr:sp macro="" textlink="">
      <xdr:nvSpPr>
        <xdr:cNvPr id="649" name="テキスト ボックス 648"/>
        <xdr:cNvSpPr txBox="1"/>
      </xdr:nvSpPr>
      <xdr:spPr>
        <a:xfrm>
          <a:off x="14403017" y="13439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145827</xdr:rowOff>
    </xdr:from>
    <xdr:to>
      <xdr:col>20</xdr:col>
      <xdr:colOff>9525</xdr:colOff>
      <xdr:row>78</xdr:row>
      <xdr:rowOff>75977</xdr:rowOff>
    </xdr:to>
    <xdr:sp macro="" textlink="">
      <xdr:nvSpPr>
        <xdr:cNvPr id="650" name="円/楕円 649"/>
        <xdr:cNvSpPr/>
      </xdr:nvSpPr>
      <xdr:spPr>
        <a:xfrm>
          <a:off x="13652500" y="133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67104</xdr:rowOff>
    </xdr:from>
    <xdr:ext cx="313932" cy="259045"/>
    <xdr:sp macro="" textlink="">
      <xdr:nvSpPr>
        <xdr:cNvPr id="651" name="テキスト ボックス 650"/>
        <xdr:cNvSpPr txBox="1"/>
      </xdr:nvSpPr>
      <xdr:spPr>
        <a:xfrm>
          <a:off x="13546333" y="134402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145850</xdr:rowOff>
    </xdr:from>
    <xdr:to>
      <xdr:col>18</xdr:col>
      <xdr:colOff>492125</xdr:colOff>
      <xdr:row>78</xdr:row>
      <xdr:rowOff>76000</xdr:rowOff>
    </xdr:to>
    <xdr:sp macro="" textlink="">
      <xdr:nvSpPr>
        <xdr:cNvPr id="652" name="円/楕円 651"/>
        <xdr:cNvSpPr/>
      </xdr:nvSpPr>
      <xdr:spPr>
        <a:xfrm>
          <a:off x="12763500" y="133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67127</xdr:rowOff>
    </xdr:from>
    <xdr:ext cx="313932" cy="259045"/>
    <xdr:sp macro="" textlink="">
      <xdr:nvSpPr>
        <xdr:cNvPr id="653" name="テキスト ボックス 652"/>
        <xdr:cNvSpPr txBox="1"/>
      </xdr:nvSpPr>
      <xdr:spPr>
        <a:xfrm>
          <a:off x="12657333" y="13440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123275</xdr:rowOff>
    </xdr:from>
    <xdr:to>
      <xdr:col>23</xdr:col>
      <xdr:colOff>517525</xdr:colOff>
      <xdr:row>96</xdr:row>
      <xdr:rowOff>128236</xdr:rowOff>
    </xdr:to>
    <xdr:cxnSp macro="">
      <xdr:nvCxnSpPr>
        <xdr:cNvPr id="678" name="直線コネクタ 677"/>
        <xdr:cNvCxnSpPr/>
      </xdr:nvCxnSpPr>
      <xdr:spPr>
        <a:xfrm flipV="1">
          <a:off x="15481300" y="16582475"/>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128236</xdr:rowOff>
    </xdr:from>
    <xdr:to>
      <xdr:col>22</xdr:col>
      <xdr:colOff>365125</xdr:colOff>
      <xdr:row>96</xdr:row>
      <xdr:rowOff>140768</xdr:rowOff>
    </xdr:to>
    <xdr:cxnSp macro="">
      <xdr:nvCxnSpPr>
        <xdr:cNvPr id="681" name="直線コネクタ 680"/>
        <xdr:cNvCxnSpPr/>
      </xdr:nvCxnSpPr>
      <xdr:spPr>
        <a:xfrm flipV="1">
          <a:off x="14592300" y="16587436"/>
          <a:ext cx="889000" cy="1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83" name="テキスト ボックス 682"/>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123961</xdr:rowOff>
    </xdr:from>
    <xdr:to>
      <xdr:col>21</xdr:col>
      <xdr:colOff>161925</xdr:colOff>
      <xdr:row>96</xdr:row>
      <xdr:rowOff>140768</xdr:rowOff>
    </xdr:to>
    <xdr:cxnSp macro="">
      <xdr:nvCxnSpPr>
        <xdr:cNvPr id="684" name="直線コネクタ 683"/>
        <xdr:cNvCxnSpPr/>
      </xdr:nvCxnSpPr>
      <xdr:spPr>
        <a:xfrm>
          <a:off x="13703300" y="16583161"/>
          <a:ext cx="889000" cy="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86" name="テキスト ボックス 685"/>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123961</xdr:rowOff>
    </xdr:from>
    <xdr:to>
      <xdr:col>19</xdr:col>
      <xdr:colOff>644525</xdr:colOff>
      <xdr:row>96</xdr:row>
      <xdr:rowOff>126561</xdr:rowOff>
    </xdr:to>
    <xdr:cxnSp macro="">
      <xdr:nvCxnSpPr>
        <xdr:cNvPr id="687" name="直線コネクタ 686"/>
        <xdr:cNvCxnSpPr/>
      </xdr:nvCxnSpPr>
      <xdr:spPr>
        <a:xfrm flipV="1">
          <a:off x="12814300" y="16583161"/>
          <a:ext cx="8890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89" name="テキスト ボックス 688"/>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1" name="テキスト ボックス 690"/>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72475</xdr:rowOff>
    </xdr:from>
    <xdr:to>
      <xdr:col>23</xdr:col>
      <xdr:colOff>568325</xdr:colOff>
      <xdr:row>97</xdr:row>
      <xdr:rowOff>2625</xdr:rowOff>
    </xdr:to>
    <xdr:sp macro="" textlink="">
      <xdr:nvSpPr>
        <xdr:cNvPr id="697" name="円/楕円 696"/>
        <xdr:cNvSpPr/>
      </xdr:nvSpPr>
      <xdr:spPr>
        <a:xfrm>
          <a:off x="16268700" y="1653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50902</xdr:rowOff>
    </xdr:from>
    <xdr:ext cx="534377" cy="259045"/>
    <xdr:sp macro="" textlink="">
      <xdr:nvSpPr>
        <xdr:cNvPr id="698" name="公債費該当値テキスト"/>
        <xdr:cNvSpPr txBox="1"/>
      </xdr:nvSpPr>
      <xdr:spPr>
        <a:xfrm>
          <a:off x="16370300" y="1651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77436</xdr:rowOff>
    </xdr:from>
    <xdr:to>
      <xdr:col>22</xdr:col>
      <xdr:colOff>415925</xdr:colOff>
      <xdr:row>97</xdr:row>
      <xdr:rowOff>7586</xdr:rowOff>
    </xdr:to>
    <xdr:sp macro="" textlink="">
      <xdr:nvSpPr>
        <xdr:cNvPr id="699" name="円/楕円 698"/>
        <xdr:cNvSpPr/>
      </xdr:nvSpPr>
      <xdr:spPr>
        <a:xfrm>
          <a:off x="15430500" y="1653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170163</xdr:rowOff>
    </xdr:from>
    <xdr:ext cx="534377" cy="259045"/>
    <xdr:sp macro="" textlink="">
      <xdr:nvSpPr>
        <xdr:cNvPr id="700" name="テキスト ボックス 699"/>
        <xdr:cNvSpPr txBox="1"/>
      </xdr:nvSpPr>
      <xdr:spPr>
        <a:xfrm>
          <a:off x="15214111" y="1662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89968</xdr:rowOff>
    </xdr:from>
    <xdr:to>
      <xdr:col>21</xdr:col>
      <xdr:colOff>212725</xdr:colOff>
      <xdr:row>97</xdr:row>
      <xdr:rowOff>20118</xdr:rowOff>
    </xdr:to>
    <xdr:sp macro="" textlink="">
      <xdr:nvSpPr>
        <xdr:cNvPr id="701" name="円/楕円 700"/>
        <xdr:cNvSpPr/>
      </xdr:nvSpPr>
      <xdr:spPr>
        <a:xfrm>
          <a:off x="14541500" y="165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11245</xdr:rowOff>
    </xdr:from>
    <xdr:ext cx="534377" cy="259045"/>
    <xdr:sp macro="" textlink="">
      <xdr:nvSpPr>
        <xdr:cNvPr id="702" name="テキスト ボックス 701"/>
        <xdr:cNvSpPr txBox="1"/>
      </xdr:nvSpPr>
      <xdr:spPr>
        <a:xfrm>
          <a:off x="14325111" y="166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73161</xdr:rowOff>
    </xdr:from>
    <xdr:to>
      <xdr:col>20</xdr:col>
      <xdr:colOff>9525</xdr:colOff>
      <xdr:row>97</xdr:row>
      <xdr:rowOff>3311</xdr:rowOff>
    </xdr:to>
    <xdr:sp macro="" textlink="">
      <xdr:nvSpPr>
        <xdr:cNvPr id="703" name="円/楕円 702"/>
        <xdr:cNvSpPr/>
      </xdr:nvSpPr>
      <xdr:spPr>
        <a:xfrm>
          <a:off x="13652500" y="1653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165888</xdr:rowOff>
    </xdr:from>
    <xdr:ext cx="534377" cy="259045"/>
    <xdr:sp macro="" textlink="">
      <xdr:nvSpPr>
        <xdr:cNvPr id="704" name="テキスト ボックス 703"/>
        <xdr:cNvSpPr txBox="1"/>
      </xdr:nvSpPr>
      <xdr:spPr>
        <a:xfrm>
          <a:off x="13436111" y="166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75761</xdr:rowOff>
    </xdr:from>
    <xdr:to>
      <xdr:col>18</xdr:col>
      <xdr:colOff>492125</xdr:colOff>
      <xdr:row>97</xdr:row>
      <xdr:rowOff>5911</xdr:rowOff>
    </xdr:to>
    <xdr:sp macro="" textlink="">
      <xdr:nvSpPr>
        <xdr:cNvPr id="705" name="円/楕円 704"/>
        <xdr:cNvSpPr/>
      </xdr:nvSpPr>
      <xdr:spPr>
        <a:xfrm>
          <a:off x="12763500" y="165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168488</xdr:rowOff>
    </xdr:from>
    <xdr:ext cx="534377" cy="259045"/>
    <xdr:sp macro="" textlink="">
      <xdr:nvSpPr>
        <xdr:cNvPr id="706" name="テキスト ボックス 705"/>
        <xdr:cNvSpPr txBox="1"/>
      </xdr:nvSpPr>
      <xdr:spPr>
        <a:xfrm>
          <a:off x="12547111" y="166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土木費については年々減少しているものの、住民一人当たり</a:t>
          </a:r>
          <a:r>
            <a:rPr kumimoji="1" lang="en-US" altLang="ja-JP" sz="1300">
              <a:solidFill>
                <a:schemeClr val="tx1"/>
              </a:solidFill>
              <a:latin typeface="ＭＳ Ｐゴシック"/>
            </a:rPr>
            <a:t>72,214</a:t>
          </a:r>
          <a:r>
            <a:rPr kumimoji="1" lang="ja-JP" altLang="en-US" sz="1300">
              <a:solidFill>
                <a:schemeClr val="tx1"/>
              </a:solidFill>
              <a:latin typeface="ＭＳ Ｐゴシック"/>
            </a:rPr>
            <a:t>千円となっていて、全国平均</a:t>
          </a:r>
          <a:r>
            <a:rPr kumimoji="1" lang="en-US" altLang="ja-JP" sz="1300">
              <a:solidFill>
                <a:schemeClr val="tx1"/>
              </a:solidFill>
              <a:latin typeface="ＭＳ Ｐゴシック"/>
            </a:rPr>
            <a:t>51,885</a:t>
          </a:r>
          <a:r>
            <a:rPr kumimoji="1" lang="ja-JP" altLang="en-US" sz="1300">
              <a:solidFill>
                <a:schemeClr val="tx1"/>
              </a:solidFill>
              <a:latin typeface="ＭＳ Ｐゴシック"/>
            </a:rPr>
            <a:t>千円と比較すると大きく上回ってしまった。</a:t>
          </a:r>
          <a:endParaRPr kumimoji="1" lang="en-US" altLang="ja-JP" sz="1300">
            <a:solidFill>
              <a:schemeClr val="tx1"/>
            </a:solidFill>
            <a:latin typeface="ＭＳ Ｐゴシック"/>
          </a:endParaRPr>
        </a:p>
        <a:p>
          <a:r>
            <a:rPr kumimoji="1" lang="ja-JP" altLang="en-US" sz="1300">
              <a:solidFill>
                <a:schemeClr val="tx1"/>
              </a:solidFill>
              <a:effectLst/>
              <a:latin typeface="+mn-lt"/>
              <a:ea typeface="+mn-ea"/>
              <a:cs typeface="+mn-cs"/>
            </a:rPr>
            <a:t>各項目の中でも、</a:t>
          </a:r>
          <a:r>
            <a:rPr kumimoji="1" lang="ja-JP" altLang="ja-JP" sz="1300">
              <a:solidFill>
                <a:schemeClr val="tx1"/>
              </a:solidFill>
              <a:effectLst/>
              <a:latin typeface="+mn-lt"/>
              <a:ea typeface="+mn-ea"/>
              <a:cs typeface="+mn-cs"/>
            </a:rPr>
            <a:t>民生費は住民一人当たり</a:t>
          </a:r>
          <a:r>
            <a:rPr kumimoji="1" lang="en-US" altLang="ja-JP" sz="1300">
              <a:solidFill>
                <a:schemeClr val="tx1"/>
              </a:solidFill>
              <a:effectLst/>
              <a:latin typeface="+mn-lt"/>
              <a:ea typeface="+mn-ea"/>
              <a:cs typeface="+mn-cs"/>
            </a:rPr>
            <a:t>114,955</a:t>
          </a:r>
          <a:r>
            <a:rPr kumimoji="1" lang="ja-JP" altLang="ja-JP" sz="1300">
              <a:solidFill>
                <a:schemeClr val="tx1"/>
              </a:solidFill>
              <a:effectLst/>
              <a:latin typeface="+mn-lt"/>
              <a:ea typeface="+mn-ea"/>
              <a:cs typeface="+mn-cs"/>
            </a:rPr>
            <a:t>千円</a:t>
          </a:r>
          <a:r>
            <a:rPr kumimoji="1" lang="ja-JP" altLang="en-US" sz="1300">
              <a:solidFill>
                <a:schemeClr val="tx1"/>
              </a:solidFill>
              <a:effectLst/>
              <a:latin typeface="+mn-lt"/>
              <a:ea typeface="+mn-ea"/>
              <a:cs typeface="+mn-cs"/>
            </a:rPr>
            <a:t>と全国・新潟県平均を大きく下回っている。弥彦村では子育て分野として「ここで子どもを育てたいと思われる村づくり」を掲げている。それを実現するためにも事業の適正な選択を徹底していきたい。</a:t>
          </a:r>
          <a:endParaRPr kumimoji="1" lang="ja-JP" altLang="en-US" sz="1300">
            <a:solidFill>
              <a:schemeClr val="tx1"/>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財政調整基金を平成</a:t>
          </a:r>
          <a:r>
            <a:rPr kumimoji="1" lang="en-US" altLang="ja-JP" sz="1100">
              <a:solidFill>
                <a:schemeClr val="tx1"/>
              </a:solidFill>
              <a:effectLst/>
              <a:latin typeface="+mn-lt"/>
              <a:ea typeface="+mn-ea"/>
              <a:cs typeface="+mn-cs"/>
            </a:rPr>
            <a:t>27</a:t>
          </a:r>
          <a:r>
            <a:rPr kumimoji="1" lang="ja-JP" altLang="en-US" sz="1100">
              <a:solidFill>
                <a:schemeClr val="tx1"/>
              </a:solidFill>
              <a:effectLst/>
              <a:latin typeface="+mn-lt"/>
              <a:ea typeface="+mn-ea"/>
              <a:cs typeface="+mn-cs"/>
            </a:rPr>
            <a:t>年度は</a:t>
          </a:r>
          <a:r>
            <a:rPr kumimoji="1" lang="en-US" altLang="ja-JP" sz="1100">
              <a:solidFill>
                <a:schemeClr val="tx1"/>
              </a:solidFill>
              <a:effectLst/>
              <a:latin typeface="+mn-lt"/>
              <a:ea typeface="+mn-ea"/>
              <a:cs typeface="+mn-cs"/>
            </a:rPr>
            <a:t>20,100</a:t>
          </a:r>
          <a:r>
            <a:rPr kumimoji="1" lang="ja-JP" altLang="en-US" sz="1100">
              <a:solidFill>
                <a:schemeClr val="tx1"/>
              </a:solidFill>
              <a:effectLst/>
              <a:latin typeface="+mn-lt"/>
              <a:ea typeface="+mn-ea"/>
              <a:cs typeface="+mn-cs"/>
            </a:rPr>
            <a:t>千円積立し、取崩しは行わなかったため平成</a:t>
          </a:r>
          <a:r>
            <a:rPr kumimoji="1" lang="en-US" altLang="ja-JP" sz="1100">
              <a:solidFill>
                <a:schemeClr val="tx1"/>
              </a:solidFill>
              <a:effectLst/>
              <a:latin typeface="+mn-lt"/>
              <a:ea typeface="+mn-ea"/>
              <a:cs typeface="+mn-cs"/>
            </a:rPr>
            <a:t>27</a:t>
          </a:r>
          <a:r>
            <a:rPr kumimoji="1" lang="ja-JP" altLang="en-US" sz="1100">
              <a:solidFill>
                <a:schemeClr val="tx1"/>
              </a:solidFill>
              <a:effectLst/>
              <a:latin typeface="+mn-lt"/>
              <a:ea typeface="+mn-ea"/>
              <a:cs typeface="+mn-cs"/>
            </a:rPr>
            <a:t>年度末残高は</a:t>
          </a:r>
          <a:r>
            <a:rPr kumimoji="1" lang="en-US" altLang="ja-JP" sz="1100">
              <a:solidFill>
                <a:schemeClr val="tx1"/>
              </a:solidFill>
              <a:effectLst/>
              <a:latin typeface="+mn-lt"/>
              <a:ea typeface="+mn-ea"/>
              <a:cs typeface="+mn-cs"/>
            </a:rPr>
            <a:t>342,600</a:t>
          </a:r>
          <a:r>
            <a:rPr kumimoji="1" lang="ja-JP" altLang="en-US" sz="1100">
              <a:solidFill>
                <a:schemeClr val="tx1"/>
              </a:solidFill>
              <a:effectLst/>
              <a:latin typeface="+mn-lt"/>
              <a:ea typeface="+mn-ea"/>
              <a:cs typeface="+mn-cs"/>
            </a:rPr>
            <a:t>千円となっている。今後も取崩しを行わず、適宜財政調整基金への積立てをしていきたい。</a:t>
          </a:r>
          <a:r>
            <a:rPr kumimoji="1" lang="ja-JP" altLang="ja-JP" sz="1100">
              <a:solidFill>
                <a:schemeClr val="tx1"/>
              </a:solidFill>
              <a:effectLst/>
              <a:latin typeface="+mn-lt"/>
              <a:ea typeface="+mn-ea"/>
              <a:cs typeface="+mn-cs"/>
            </a:rPr>
            <a:t>実質収支比率がここ数年</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台で推移してきてい</a:t>
          </a:r>
          <a:r>
            <a:rPr kumimoji="1" lang="ja-JP" altLang="en-US" sz="1100">
              <a:solidFill>
                <a:schemeClr val="tx1"/>
              </a:solidFill>
              <a:effectLst/>
              <a:latin typeface="+mn-lt"/>
              <a:ea typeface="+mn-ea"/>
              <a:cs typeface="+mn-cs"/>
            </a:rPr>
            <a:t>たが、平成</a:t>
          </a:r>
          <a:r>
            <a:rPr kumimoji="1" lang="en-US" altLang="ja-JP" sz="1100">
              <a:solidFill>
                <a:schemeClr val="tx1"/>
              </a:solidFill>
              <a:effectLst/>
              <a:latin typeface="+mn-lt"/>
              <a:ea typeface="+mn-ea"/>
              <a:cs typeface="+mn-cs"/>
            </a:rPr>
            <a:t>27</a:t>
          </a:r>
          <a:r>
            <a:rPr kumimoji="1" lang="ja-JP" altLang="en-US" sz="1100">
              <a:solidFill>
                <a:schemeClr val="tx1"/>
              </a:solidFill>
              <a:effectLst/>
              <a:latin typeface="+mn-lt"/>
              <a:ea typeface="+mn-ea"/>
              <a:cs typeface="+mn-cs"/>
            </a:rPr>
            <a:t>年度では</a:t>
          </a:r>
          <a:r>
            <a:rPr kumimoji="1" lang="en-US" altLang="ja-JP" sz="1100">
              <a:solidFill>
                <a:schemeClr val="tx1"/>
              </a:solidFill>
              <a:effectLst/>
              <a:latin typeface="+mn-lt"/>
              <a:ea typeface="+mn-ea"/>
              <a:cs typeface="+mn-cs"/>
            </a:rPr>
            <a:t>5</a:t>
          </a:r>
          <a:r>
            <a:rPr kumimoji="1" lang="ja-JP" altLang="en-US" sz="1100">
              <a:solidFill>
                <a:schemeClr val="tx1"/>
              </a:solidFill>
              <a:effectLst/>
              <a:latin typeface="+mn-lt"/>
              <a:ea typeface="+mn-ea"/>
              <a:cs typeface="+mn-cs"/>
            </a:rPr>
            <a:t>％台となってしまった</a:t>
          </a:r>
          <a:r>
            <a:rPr kumimoji="1" lang="ja-JP" altLang="ja-JP" sz="1100">
              <a:solidFill>
                <a:schemeClr val="tx1"/>
              </a:solidFill>
              <a:effectLst/>
              <a:latin typeface="+mn-lt"/>
              <a:ea typeface="+mn-ea"/>
              <a:cs typeface="+mn-cs"/>
            </a:rPr>
            <a:t>。普通交付税</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臨時財政対策債</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補助事業の国庫補助金</a:t>
          </a:r>
          <a:r>
            <a:rPr kumimoji="1" lang="ja-JP" altLang="en-US" sz="1100">
              <a:solidFill>
                <a:schemeClr val="tx1"/>
              </a:solidFill>
              <a:effectLst/>
              <a:latin typeface="+mn-lt"/>
              <a:ea typeface="+mn-ea"/>
              <a:cs typeface="+mn-cs"/>
            </a:rPr>
            <a:t>に影響されることになるが、平成</a:t>
          </a:r>
          <a:r>
            <a:rPr kumimoji="1" lang="en-US" altLang="ja-JP" sz="1100">
              <a:solidFill>
                <a:schemeClr val="tx1"/>
              </a:solidFill>
              <a:effectLst/>
              <a:latin typeface="+mn-lt"/>
              <a:ea typeface="+mn-ea"/>
              <a:cs typeface="+mn-cs"/>
            </a:rPr>
            <a:t>27</a:t>
          </a:r>
          <a:r>
            <a:rPr kumimoji="1" lang="ja-JP" altLang="en-US" sz="1100">
              <a:solidFill>
                <a:schemeClr val="tx1"/>
              </a:solidFill>
              <a:effectLst/>
              <a:latin typeface="+mn-lt"/>
              <a:ea typeface="+mn-ea"/>
              <a:cs typeface="+mn-cs"/>
            </a:rPr>
            <a:t>年度では、繰越事業に係る一般財源が</a:t>
          </a:r>
          <a:r>
            <a:rPr kumimoji="1" lang="en-US" altLang="ja-JP" sz="1100">
              <a:solidFill>
                <a:schemeClr val="tx1"/>
              </a:solidFill>
              <a:effectLst/>
              <a:latin typeface="+mn-lt"/>
              <a:ea typeface="+mn-ea"/>
              <a:cs typeface="+mn-cs"/>
            </a:rPr>
            <a:t>55,734</a:t>
          </a:r>
          <a:r>
            <a:rPr kumimoji="1" lang="ja-JP" altLang="en-US" sz="1100">
              <a:solidFill>
                <a:schemeClr val="tx1"/>
              </a:solidFill>
              <a:effectLst/>
              <a:latin typeface="+mn-lt"/>
              <a:ea typeface="+mn-ea"/>
              <a:cs typeface="+mn-cs"/>
            </a:rPr>
            <a:t>千円となってしまい、平成</a:t>
          </a:r>
          <a:r>
            <a:rPr kumimoji="1" lang="en-US" altLang="ja-JP" sz="1100">
              <a:solidFill>
                <a:schemeClr val="tx1"/>
              </a:solidFill>
              <a:effectLst/>
              <a:latin typeface="+mn-lt"/>
              <a:ea typeface="+mn-ea"/>
              <a:cs typeface="+mn-cs"/>
            </a:rPr>
            <a:t>21</a:t>
          </a:r>
          <a:r>
            <a:rPr kumimoji="1" lang="ja-JP" altLang="en-US" sz="1100">
              <a:solidFill>
                <a:schemeClr val="tx1"/>
              </a:solidFill>
              <a:effectLst/>
              <a:latin typeface="+mn-lt"/>
              <a:ea typeface="+mn-ea"/>
              <a:cs typeface="+mn-cs"/>
            </a:rPr>
            <a:t>年度以降最も低い比率となってしまった。</a:t>
          </a:r>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新潟県弥彦村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tx1"/>
              </a:solidFill>
              <a:effectLst/>
              <a:latin typeface="+mn-lt"/>
              <a:ea typeface="+mn-ea"/>
              <a:cs typeface="+mn-cs"/>
            </a:rPr>
            <a:t>水道事業会計の純利益は平成</a:t>
          </a:r>
          <a:r>
            <a:rPr lang="en-US" altLang="ja-JP" sz="1100" b="0" i="0" baseline="0">
              <a:solidFill>
                <a:schemeClr val="tx1"/>
              </a:solidFill>
              <a:effectLst/>
              <a:latin typeface="+mn-lt"/>
              <a:ea typeface="+mn-ea"/>
              <a:cs typeface="+mn-cs"/>
            </a:rPr>
            <a:t>26</a:t>
          </a:r>
          <a:r>
            <a:rPr lang="ja-JP" altLang="ja-JP" sz="1100" b="0" i="0" baseline="0">
              <a:solidFill>
                <a:schemeClr val="tx1"/>
              </a:solidFill>
              <a:effectLst/>
              <a:latin typeface="+mn-lt"/>
              <a:ea typeface="+mn-ea"/>
              <a:cs typeface="+mn-cs"/>
            </a:rPr>
            <a:t>年度と比較して減少はしたものの毎年黒字を保っている。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下水道事業会計は</a:t>
          </a:r>
          <a:r>
            <a:rPr lang="ja-JP" altLang="en-US" sz="1100" b="0" i="0" baseline="0">
              <a:solidFill>
                <a:schemeClr val="tx1"/>
              </a:solidFill>
              <a:effectLst/>
              <a:latin typeface="+mn-lt"/>
              <a:ea typeface="+mn-ea"/>
              <a:cs typeface="+mn-cs"/>
            </a:rPr>
            <a:t>比率が減少したものの</a:t>
          </a:r>
          <a:r>
            <a:rPr lang="ja-JP" altLang="ja-JP" sz="1100" b="0" i="0" baseline="0">
              <a:solidFill>
                <a:schemeClr val="tx1"/>
              </a:solidFill>
              <a:effectLst/>
              <a:latin typeface="+mn-lt"/>
              <a:ea typeface="+mn-ea"/>
              <a:cs typeface="+mn-cs"/>
            </a:rPr>
            <a:t>元利償還金の減少もあり、長期的に増加傾向にある。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競輪事業特別会計は実質収支が</a:t>
          </a:r>
          <a:r>
            <a:rPr lang="en-US" altLang="ja-JP" sz="1100" b="0" i="0" baseline="0">
              <a:solidFill>
                <a:schemeClr val="tx1"/>
              </a:solidFill>
              <a:effectLst/>
              <a:latin typeface="+mn-lt"/>
              <a:ea typeface="+mn-ea"/>
              <a:cs typeface="+mn-cs"/>
            </a:rPr>
            <a:t>6,548</a:t>
          </a:r>
          <a:r>
            <a:rPr lang="ja-JP" altLang="ja-JP" sz="1100" b="0" i="0" baseline="0">
              <a:solidFill>
                <a:schemeClr val="tx1"/>
              </a:solidFill>
              <a:effectLst/>
              <a:latin typeface="+mn-lt"/>
              <a:ea typeface="+mn-ea"/>
              <a:cs typeface="+mn-cs"/>
            </a:rPr>
            <a:t>千円増の</a:t>
          </a:r>
          <a:r>
            <a:rPr lang="en-US" altLang="ja-JP" sz="1100" b="0" i="0" baseline="0">
              <a:solidFill>
                <a:schemeClr val="tx1"/>
              </a:solidFill>
              <a:effectLst/>
              <a:latin typeface="+mn-lt"/>
              <a:ea typeface="+mn-ea"/>
              <a:cs typeface="+mn-cs"/>
            </a:rPr>
            <a:t>25,259</a:t>
          </a:r>
          <a:r>
            <a:rPr lang="ja-JP" altLang="ja-JP" sz="1100" b="0" i="0" baseline="0">
              <a:solidFill>
                <a:schemeClr val="tx1"/>
              </a:solidFill>
              <a:effectLst/>
              <a:latin typeface="+mn-lt"/>
              <a:ea typeface="+mn-ea"/>
              <a:cs typeface="+mn-cs"/>
            </a:rPr>
            <a:t>千円となっている。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介護保険特別会計は</a:t>
          </a:r>
          <a:r>
            <a:rPr lang="ja-JP" altLang="en-US" sz="1100" b="0" i="0" baseline="0">
              <a:solidFill>
                <a:schemeClr val="tx1"/>
              </a:solidFill>
              <a:effectLst/>
              <a:latin typeface="+mn-lt"/>
              <a:ea typeface="+mn-ea"/>
              <a:cs typeface="+mn-cs"/>
            </a:rPr>
            <a:t>介護給付費負担金の増大、繰越金の増加を受けて</a:t>
          </a:r>
          <a:r>
            <a:rPr lang="ja-JP" altLang="ja-JP" sz="1100" b="0" i="0" baseline="0">
              <a:solidFill>
                <a:schemeClr val="tx1"/>
              </a:solidFill>
              <a:effectLst/>
              <a:latin typeface="+mn-lt"/>
              <a:ea typeface="+mn-ea"/>
              <a:cs typeface="+mn-cs"/>
            </a:rPr>
            <a:t>実質収支が</a:t>
          </a:r>
          <a:r>
            <a:rPr lang="ja-JP" altLang="en-US" sz="1100" b="0" i="0" baseline="0">
              <a:solidFill>
                <a:schemeClr val="tx1"/>
              </a:solidFill>
              <a:effectLst/>
              <a:latin typeface="+mn-lt"/>
              <a:ea typeface="+mn-ea"/>
              <a:cs typeface="+mn-cs"/>
            </a:rPr>
            <a:t>大きく増加している</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3998438</v>
      </c>
      <c r="BO4" s="379"/>
      <c r="BP4" s="379"/>
      <c r="BQ4" s="379"/>
      <c r="BR4" s="379"/>
      <c r="BS4" s="379"/>
      <c r="BT4" s="379"/>
      <c r="BU4" s="380"/>
      <c r="BV4" s="378">
        <v>3896638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5.8</v>
      </c>
      <c r="CU4" s="385"/>
      <c r="CV4" s="385"/>
      <c r="CW4" s="385"/>
      <c r="CX4" s="385"/>
      <c r="CY4" s="385"/>
      <c r="CZ4" s="385"/>
      <c r="DA4" s="386"/>
      <c r="DB4" s="384">
        <v>6.2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3794766</v>
      </c>
      <c r="BO5" s="416"/>
      <c r="BP5" s="416"/>
      <c r="BQ5" s="416"/>
      <c r="BR5" s="416"/>
      <c r="BS5" s="416"/>
      <c r="BT5" s="416"/>
      <c r="BU5" s="417"/>
      <c r="BV5" s="415">
        <v>3732088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83.4</v>
      </c>
      <c r="CU5" s="413"/>
      <c r="CV5" s="413"/>
      <c r="CW5" s="413"/>
      <c r="CX5" s="413"/>
      <c r="CY5" s="413"/>
      <c r="CZ5" s="413"/>
      <c r="DA5" s="414"/>
      <c r="DB5" s="412">
        <v>83.9</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203672</v>
      </c>
      <c r="BO6" s="416"/>
      <c r="BP6" s="416"/>
      <c r="BQ6" s="416"/>
      <c r="BR6" s="416"/>
      <c r="BS6" s="416"/>
      <c r="BT6" s="416"/>
      <c r="BU6" s="417"/>
      <c r="BV6" s="415">
        <v>164550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88.9</v>
      </c>
      <c r="CU6" s="453"/>
      <c r="CV6" s="453"/>
      <c r="CW6" s="453"/>
      <c r="CX6" s="453"/>
      <c r="CY6" s="453"/>
      <c r="CZ6" s="453"/>
      <c r="DA6" s="454"/>
      <c r="DB6" s="452">
        <v>89.9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55734</v>
      </c>
      <c r="BO7" s="416"/>
      <c r="BP7" s="416"/>
      <c r="BQ7" s="416"/>
      <c r="BR7" s="416"/>
      <c r="BS7" s="416"/>
      <c r="BT7" s="416"/>
      <c r="BU7" s="417"/>
      <c r="BV7" s="415">
        <v>8829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2562709</v>
      </c>
      <c r="CU7" s="416"/>
      <c r="CV7" s="416"/>
      <c r="CW7" s="416"/>
      <c r="CX7" s="416"/>
      <c r="CY7" s="416"/>
      <c r="CZ7" s="416"/>
      <c r="DA7" s="417"/>
      <c r="DB7" s="415">
        <v>2504895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147938</v>
      </c>
      <c r="BO8" s="416"/>
      <c r="BP8" s="416"/>
      <c r="BQ8" s="416"/>
      <c r="BR8" s="416"/>
      <c r="BS8" s="416"/>
      <c r="BT8" s="416"/>
      <c r="BU8" s="417"/>
      <c r="BV8" s="415">
        <v>155721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0.41</v>
      </c>
      <c r="CU8" s="456"/>
      <c r="CV8" s="456"/>
      <c r="CW8" s="456"/>
      <c r="CX8" s="456"/>
      <c r="CY8" s="456"/>
      <c r="CZ8" s="456"/>
      <c r="DA8" s="457"/>
      <c r="DB8" s="455">
        <v>0.41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8209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-7783</v>
      </c>
      <c r="BO9" s="416"/>
      <c r="BP9" s="416"/>
      <c r="BQ9" s="416"/>
      <c r="BR9" s="416"/>
      <c r="BS9" s="416"/>
      <c r="BT9" s="416"/>
      <c r="BU9" s="417"/>
      <c r="BV9" s="415">
        <v>-1807</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11.5</v>
      </c>
      <c r="CU9" s="413"/>
      <c r="CV9" s="413"/>
      <c r="CW9" s="413"/>
      <c r="CX9" s="413"/>
      <c r="CY9" s="413"/>
      <c r="CZ9" s="413"/>
      <c r="DA9" s="414"/>
      <c r="DB9" s="412">
        <v>11.5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8582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20100</v>
      </c>
      <c r="BO10" s="416"/>
      <c r="BP10" s="416"/>
      <c r="BQ10" s="416"/>
      <c r="BR10" s="416"/>
      <c r="BS10" s="416"/>
      <c r="BT10" s="416"/>
      <c r="BU10" s="417"/>
      <c r="BV10" s="415">
        <v>10100</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8426</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v>80000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8405</v>
      </c>
      <c r="S13" s="497"/>
      <c r="T13" s="497"/>
      <c r="U13" s="497"/>
      <c r="V13" s="498"/>
      <c r="W13" s="431" t="s">
        <v>119</v>
      </c>
      <c r="X13" s="432"/>
      <c r="Y13" s="432"/>
      <c r="Z13" s="432"/>
      <c r="AA13" s="432"/>
      <c r="AB13" s="422"/>
      <c r="AC13" s="466">
        <v>352</v>
      </c>
      <c r="AD13" s="467"/>
      <c r="AE13" s="467"/>
      <c r="AF13" s="467"/>
      <c r="AG13" s="506"/>
      <c r="AH13" s="466">
        <v>410</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12317</v>
      </c>
      <c r="BO13" s="416"/>
      <c r="BP13" s="416"/>
      <c r="BQ13" s="416"/>
      <c r="BR13" s="416"/>
      <c r="BS13" s="416"/>
      <c r="BT13" s="416"/>
      <c r="BU13" s="417"/>
      <c r="BV13" s="415">
        <v>-71707</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13.7</v>
      </c>
      <c r="CU13" s="413"/>
      <c r="CV13" s="413"/>
      <c r="CW13" s="413"/>
      <c r="CX13" s="413"/>
      <c r="CY13" s="413"/>
      <c r="CZ13" s="413"/>
      <c r="DA13" s="414"/>
      <c r="DB13" s="412">
        <v>14.5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8493</v>
      </c>
      <c r="S14" s="497"/>
      <c r="T14" s="497"/>
      <c r="U14" s="497"/>
      <c r="V14" s="498"/>
      <c r="W14" s="405"/>
      <c r="X14" s="406"/>
      <c r="Y14" s="406"/>
      <c r="Z14" s="406"/>
      <c r="AA14" s="406"/>
      <c r="AB14" s="395"/>
      <c r="AC14" s="499">
        <v>7.9</v>
      </c>
      <c r="AD14" s="500"/>
      <c r="AE14" s="500"/>
      <c r="AF14" s="500"/>
      <c r="AG14" s="501"/>
      <c r="AH14" s="499">
        <v>8.8000000000000007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124.8</v>
      </c>
      <c r="CU14" s="511"/>
      <c r="CV14" s="511"/>
      <c r="CW14" s="511"/>
      <c r="CX14" s="511"/>
      <c r="CY14" s="511"/>
      <c r="CZ14" s="511"/>
      <c r="DA14" s="512"/>
      <c r="DB14" s="510">
        <v>160.69999999999999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8475</v>
      </c>
      <c r="S15" s="497"/>
      <c r="T15" s="497"/>
      <c r="U15" s="497"/>
      <c r="V15" s="498"/>
      <c r="W15" s="431" t="s">
        <v>125</v>
      </c>
      <c r="X15" s="432"/>
      <c r="Y15" s="432"/>
      <c r="Z15" s="432"/>
      <c r="AA15" s="432"/>
      <c r="AB15" s="422"/>
      <c r="AC15" s="466">
        <v>1571</v>
      </c>
      <c r="AD15" s="467"/>
      <c r="AE15" s="467"/>
      <c r="AF15" s="467"/>
      <c r="AG15" s="506"/>
      <c r="AH15" s="466">
        <v>1721</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912199</v>
      </c>
      <c r="BO15" s="379"/>
      <c r="BP15" s="379"/>
      <c r="BQ15" s="379"/>
      <c r="BR15" s="379"/>
      <c r="BS15" s="379"/>
      <c r="BT15" s="379"/>
      <c r="BU15" s="380"/>
      <c r="BV15" s="378">
        <v>869756</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35.4</v>
      </c>
      <c r="AD16" s="500"/>
      <c r="AE16" s="500"/>
      <c r="AF16" s="500"/>
      <c r="AG16" s="501"/>
      <c r="AH16" s="499">
        <v>36.799999999999997</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2169586</v>
      </c>
      <c r="BO16" s="416"/>
      <c r="BP16" s="416"/>
      <c r="BQ16" s="416"/>
      <c r="BR16" s="416"/>
      <c r="BS16" s="416"/>
      <c r="BT16" s="416"/>
      <c r="BU16" s="417"/>
      <c r="BV16" s="415">
        <v>2098957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2516</v>
      </c>
      <c r="AD17" s="467"/>
      <c r="AE17" s="467"/>
      <c r="AF17" s="467"/>
      <c r="AG17" s="506"/>
      <c r="AH17" s="466">
        <v>2541</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1148275</v>
      </c>
      <c r="BO17" s="416"/>
      <c r="BP17" s="416"/>
      <c r="BQ17" s="416"/>
      <c r="BR17" s="416"/>
      <c r="BS17" s="416"/>
      <c r="BT17" s="416"/>
      <c r="BU17" s="417"/>
      <c r="BV17" s="415">
        <v>1105498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25.17</v>
      </c>
      <c r="M18" s="528"/>
      <c r="N18" s="528"/>
      <c r="O18" s="528"/>
      <c r="P18" s="528"/>
      <c r="Q18" s="528"/>
      <c r="R18" s="529"/>
      <c r="S18" s="529"/>
      <c r="T18" s="529"/>
      <c r="U18" s="529"/>
      <c r="V18" s="530"/>
      <c r="W18" s="433"/>
      <c r="X18" s="434"/>
      <c r="Y18" s="434"/>
      <c r="Z18" s="434"/>
      <c r="AA18" s="434"/>
      <c r="AB18" s="425"/>
      <c r="AC18" s="531">
        <v>56.7</v>
      </c>
      <c r="AD18" s="532"/>
      <c r="AE18" s="532"/>
      <c r="AF18" s="532"/>
      <c r="AG18" s="533"/>
      <c r="AH18" s="531">
        <v>54.4</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2158920</v>
      </c>
      <c r="BO18" s="416"/>
      <c r="BP18" s="416"/>
      <c r="BQ18" s="416"/>
      <c r="BR18" s="416"/>
      <c r="BS18" s="416"/>
      <c r="BT18" s="416"/>
      <c r="BU18" s="417"/>
      <c r="BV18" s="415">
        <v>2134025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326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2923519</v>
      </c>
      <c r="BO19" s="416"/>
      <c r="BP19" s="416"/>
      <c r="BQ19" s="416"/>
      <c r="BR19" s="416"/>
      <c r="BS19" s="416"/>
      <c r="BT19" s="416"/>
      <c r="BU19" s="417"/>
      <c r="BV19" s="415">
        <v>2881080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2584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3107387</v>
      </c>
      <c r="BO23" s="416"/>
      <c r="BP23" s="416"/>
      <c r="BQ23" s="416"/>
      <c r="BR23" s="416"/>
      <c r="BS23" s="416"/>
      <c r="BT23" s="416"/>
      <c r="BU23" s="417"/>
      <c r="BV23" s="415">
        <v>3166857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5850</v>
      </c>
      <c r="R24" s="467"/>
      <c r="S24" s="467"/>
      <c r="T24" s="467"/>
      <c r="U24" s="467"/>
      <c r="V24" s="506"/>
      <c r="W24" s="561"/>
      <c r="X24" s="549"/>
      <c r="Y24" s="550"/>
      <c r="Z24" s="465" t="s">
        <v>148</v>
      </c>
      <c r="AA24" s="445"/>
      <c r="AB24" s="445"/>
      <c r="AC24" s="445"/>
      <c r="AD24" s="445"/>
      <c r="AE24" s="445"/>
      <c r="AF24" s="445"/>
      <c r="AG24" s="446"/>
      <c r="AH24" s="466">
        <v>75</v>
      </c>
      <c r="AI24" s="467"/>
      <c r="AJ24" s="467"/>
      <c r="AK24" s="467"/>
      <c r="AL24" s="506"/>
      <c r="AM24" s="466">
        <v>216975</v>
      </c>
      <c r="AN24" s="467"/>
      <c r="AO24" s="467"/>
      <c r="AP24" s="467"/>
      <c r="AQ24" s="467"/>
      <c r="AR24" s="506"/>
      <c r="AS24" s="466">
        <v>2893</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1590792</v>
      </c>
      <c r="BO24" s="416"/>
      <c r="BP24" s="416"/>
      <c r="BQ24" s="416"/>
      <c r="BR24" s="416"/>
      <c r="BS24" s="416"/>
      <c r="BT24" s="416"/>
      <c r="BU24" s="417"/>
      <c r="BV24" s="415">
        <v>1790017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1</v>
      </c>
      <c r="M25" s="467"/>
      <c r="N25" s="467"/>
      <c r="O25" s="467"/>
      <c r="P25" s="506"/>
      <c r="Q25" s="466">
        <v>5800</v>
      </c>
      <c r="R25" s="467"/>
      <c r="S25" s="467"/>
      <c r="T25" s="467"/>
      <c r="U25" s="467"/>
      <c r="V25" s="506"/>
      <c r="W25" s="561"/>
      <c r="X25" s="549"/>
      <c r="Y25" s="550"/>
      <c r="Z25" s="465" t="s">
        <v>151</v>
      </c>
      <c r="AA25" s="445"/>
      <c r="AB25" s="445"/>
      <c r="AC25" s="445"/>
      <c r="AD25" s="445"/>
      <c r="AE25" s="445"/>
      <c r="AF25" s="445"/>
      <c r="AG25" s="446"/>
      <c r="AH25" s="466" t="s">
        <v>116</v>
      </c>
      <c r="AI25" s="467"/>
      <c r="AJ25" s="467"/>
      <c r="AK25" s="467"/>
      <c r="AL25" s="506"/>
      <c r="AM25" s="466" t="s">
        <v>116</v>
      </c>
      <c r="AN25" s="467"/>
      <c r="AO25" s="467"/>
      <c r="AP25" s="467"/>
      <c r="AQ25" s="467"/>
      <c r="AR25" s="506"/>
      <c r="AS25" s="466" t="s">
        <v>116</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202888</v>
      </c>
      <c r="BO25" s="379"/>
      <c r="BP25" s="379"/>
      <c r="BQ25" s="379"/>
      <c r="BR25" s="379"/>
      <c r="BS25" s="379"/>
      <c r="BT25" s="379"/>
      <c r="BU25" s="380"/>
      <c r="BV25" s="378">
        <v>201025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4980</v>
      </c>
      <c r="R26" s="467"/>
      <c r="S26" s="467"/>
      <c r="T26" s="467"/>
      <c r="U26" s="467"/>
      <c r="V26" s="506"/>
      <c r="W26" s="561"/>
      <c r="X26" s="549"/>
      <c r="Y26" s="550"/>
      <c r="Z26" s="465" t="s">
        <v>154</v>
      </c>
      <c r="AA26" s="571"/>
      <c r="AB26" s="571"/>
      <c r="AC26" s="571"/>
      <c r="AD26" s="571"/>
      <c r="AE26" s="571"/>
      <c r="AF26" s="571"/>
      <c r="AG26" s="572"/>
      <c r="AH26" s="466">
        <v>3</v>
      </c>
      <c r="AI26" s="467"/>
      <c r="AJ26" s="467"/>
      <c r="AK26" s="467"/>
      <c r="AL26" s="506"/>
      <c r="AM26" s="466">
        <v>7803</v>
      </c>
      <c r="AN26" s="467"/>
      <c r="AO26" s="467"/>
      <c r="AP26" s="467"/>
      <c r="AQ26" s="467"/>
      <c r="AR26" s="506"/>
      <c r="AS26" s="466">
        <v>2601</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156</v>
      </c>
      <c r="F27" s="445"/>
      <c r="G27" s="445"/>
      <c r="H27" s="445"/>
      <c r="I27" s="445"/>
      <c r="J27" s="445"/>
      <c r="K27" s="446"/>
      <c r="L27" s="466">
        <v>1</v>
      </c>
      <c r="M27" s="467"/>
      <c r="N27" s="467"/>
      <c r="O27" s="467"/>
      <c r="P27" s="506"/>
      <c r="Q27" s="466">
        <v>3000</v>
      </c>
      <c r="R27" s="467"/>
      <c r="S27" s="467"/>
      <c r="T27" s="467"/>
      <c r="U27" s="467"/>
      <c r="V27" s="506"/>
      <c r="W27" s="561"/>
      <c r="X27" s="549"/>
      <c r="Y27" s="550"/>
      <c r="Z27" s="465" t="s">
        <v>157</v>
      </c>
      <c r="AA27" s="445"/>
      <c r="AB27" s="445"/>
      <c r="AC27" s="445"/>
      <c r="AD27" s="445"/>
      <c r="AE27" s="445"/>
      <c r="AF27" s="445"/>
      <c r="AG27" s="446"/>
      <c r="AH27" s="466" t="s">
        <v>116</v>
      </c>
      <c r="AI27" s="467"/>
      <c r="AJ27" s="467"/>
      <c r="AK27" s="467"/>
      <c r="AL27" s="506"/>
      <c r="AM27" s="466" t="s">
        <v>116</v>
      </c>
      <c r="AN27" s="467"/>
      <c r="AO27" s="467"/>
      <c r="AP27" s="467"/>
      <c r="AQ27" s="467"/>
      <c r="AR27" s="506"/>
      <c r="AS27" s="466" t="s">
        <v>116</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29377</v>
      </c>
      <c r="BO27" s="585"/>
      <c r="BP27" s="585"/>
      <c r="BQ27" s="585"/>
      <c r="BR27" s="585"/>
      <c r="BS27" s="585"/>
      <c r="BT27" s="585"/>
      <c r="BU27" s="586"/>
      <c r="BV27" s="584">
        <v>29367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159</v>
      </c>
      <c r="F28" s="445"/>
      <c r="G28" s="445"/>
      <c r="H28" s="445"/>
      <c r="I28" s="445"/>
      <c r="J28" s="445"/>
      <c r="K28" s="446"/>
      <c r="L28" s="466">
        <v>1</v>
      </c>
      <c r="M28" s="467"/>
      <c r="N28" s="467"/>
      <c r="O28" s="467"/>
      <c r="P28" s="506"/>
      <c r="Q28" s="466">
        <v>2310</v>
      </c>
      <c r="R28" s="467"/>
      <c r="S28" s="467"/>
      <c r="T28" s="467"/>
      <c r="U28" s="467"/>
      <c r="V28" s="506"/>
      <c r="W28" s="561"/>
      <c r="X28" s="549"/>
      <c r="Y28" s="550"/>
      <c r="Z28" s="465" t="s">
        <v>160</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342600</v>
      </c>
      <c r="BO28" s="379"/>
      <c r="BP28" s="379"/>
      <c r="BQ28" s="379"/>
      <c r="BR28" s="379"/>
      <c r="BS28" s="379"/>
      <c r="BT28" s="379"/>
      <c r="BU28" s="380"/>
      <c r="BV28" s="378">
        <v>322500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163</v>
      </c>
      <c r="F29" s="445"/>
      <c r="G29" s="445"/>
      <c r="H29" s="445"/>
      <c r="I29" s="445"/>
      <c r="J29" s="445"/>
      <c r="K29" s="446"/>
      <c r="L29" s="466">
        <v>8</v>
      </c>
      <c r="M29" s="467"/>
      <c r="N29" s="467"/>
      <c r="O29" s="467"/>
      <c r="P29" s="506"/>
      <c r="Q29" s="466">
        <v>2090</v>
      </c>
      <c r="R29" s="467"/>
      <c r="S29" s="467"/>
      <c r="T29" s="467"/>
      <c r="U29" s="467"/>
      <c r="V29" s="506"/>
      <c r="W29" s="562"/>
      <c r="X29" s="563"/>
      <c r="Y29" s="564"/>
      <c r="Z29" s="465" t="s">
        <v>164</v>
      </c>
      <c r="AA29" s="445"/>
      <c r="AB29" s="445"/>
      <c r="AC29" s="445"/>
      <c r="AD29" s="445"/>
      <c r="AE29" s="445"/>
      <c r="AF29" s="445"/>
      <c r="AG29" s="446"/>
      <c r="AH29" s="466">
        <v>75</v>
      </c>
      <c r="AI29" s="467"/>
      <c r="AJ29" s="467"/>
      <c r="AK29" s="467"/>
      <c r="AL29" s="506"/>
      <c r="AM29" s="466">
        <v>216975</v>
      </c>
      <c r="AN29" s="467"/>
      <c r="AO29" s="467"/>
      <c r="AP29" s="467"/>
      <c r="AQ29" s="467"/>
      <c r="AR29" s="506"/>
      <c r="AS29" s="466">
        <v>2893</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13300</v>
      </c>
      <c r="BO29" s="416"/>
      <c r="BP29" s="416"/>
      <c r="BQ29" s="416"/>
      <c r="BR29" s="416"/>
      <c r="BS29" s="416"/>
      <c r="BT29" s="416"/>
      <c r="BU29" s="417"/>
      <c r="BV29" s="415">
        <v>13200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92.8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82083</v>
      </c>
      <c r="BO30" s="585"/>
      <c r="BP30" s="585"/>
      <c r="BQ30" s="585"/>
      <c r="BR30" s="585"/>
      <c r="BS30" s="585"/>
      <c r="BT30" s="585"/>
      <c r="BU30" s="586"/>
      <c r="BV30" s="584">
        <v>28083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温泉事業特別会計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新潟県市町村総合事務組合（一般会計）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特例民法法人　弥彦サイクリングパーク</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IF('各会計、関係団体の財政状況及び健全化判断比率'!B33="","",'各会計、関係団体の財政状況及び健全化判断比率'!B33)</f>
        <v>特定環境保全公共下水道事業会計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新潟県市町村総合事務組合（職員退職手当支給事業特別会計）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県央土地開発公社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新潟県市町村総合事務組合
（非常勤職員公務災害補償等事業特別会計）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競輪事業特別会計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新潟県市町村総合事務組合
（消防団員等公務災害補償事業特別会計）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新潟県市町村総合事務組合（消防賞じゅつ金等支給事業特別会計）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新潟県市町村総合事務組合（交通災害共済事業特別会計）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燕・弥彦総合事務組合（一般会計）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西蒲原福祉事務組合（一般会計）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新潟県後期高齢者医療広域連合（一般会計）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新潟県後期高齢者医療広域連合（後期高齢者医療特別会計）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532</v>
      </c>
      <c r="D34" s="1184"/>
      <c r="E34" s="1185"/>
      <c r="F34" s="32">
        <v>9.9700000000000006</v>
      </c>
      <c r="G34" s="33">
        <v>7.32</v>
      </c>
      <c r="H34" s="33">
        <v>6.24</v>
      </c>
      <c r="I34" s="33">
        <v>6.21</v>
      </c>
      <c r="J34" s="34">
        <v>5.77</v>
      </c>
      <c r="K34" s="22"/>
      <c r="L34" s="22"/>
      <c r="M34" s="22"/>
      <c r="N34" s="22"/>
      <c r="O34" s="22"/>
      <c r="P34" s="22"/>
    </row>
    <row r="35" spans="1:16" ht="39" customHeight="1" x14ac:dyDescent="0.15">
      <c r="A35" s="22"/>
      <c r="B35" s="35"/>
      <c r="C35" s="1178" t="s">
        <v>533</v>
      </c>
      <c r="D35" s="1179"/>
      <c r="E35" s="1180"/>
      <c r="F35" s="36">
        <v>11.58</v>
      </c>
      <c r="G35" s="37">
        <v>11.1</v>
      </c>
      <c r="H35" s="37">
        <v>9.98</v>
      </c>
      <c r="I35" s="37">
        <v>8.43</v>
      </c>
      <c r="J35" s="38">
        <v>5.26</v>
      </c>
      <c r="K35" s="22"/>
      <c r="L35" s="22"/>
      <c r="M35" s="22"/>
      <c r="N35" s="22"/>
      <c r="O35" s="22"/>
      <c r="P35" s="22"/>
    </row>
    <row r="36" spans="1:16" ht="39" customHeight="1" x14ac:dyDescent="0.15">
      <c r="A36" s="22"/>
      <c r="B36" s="35"/>
      <c r="C36" s="1178" t="s">
        <v>534</v>
      </c>
      <c r="D36" s="1179"/>
      <c r="E36" s="1180"/>
      <c r="F36" s="36">
        <v>5.5</v>
      </c>
      <c r="G36" s="37">
        <v>7.52</v>
      </c>
      <c r="H36" s="37">
        <v>7.18</v>
      </c>
      <c r="I36" s="37">
        <v>6.1</v>
      </c>
      <c r="J36" s="38">
        <v>2.79</v>
      </c>
      <c r="K36" s="22"/>
      <c r="L36" s="22"/>
      <c r="M36" s="22"/>
      <c r="N36" s="22"/>
      <c r="O36" s="22"/>
      <c r="P36" s="22"/>
    </row>
    <row r="37" spans="1:16" ht="39" customHeight="1" x14ac:dyDescent="0.15">
      <c r="A37" s="22"/>
      <c r="B37" s="35"/>
      <c r="C37" s="1178" t="s">
        <v>535</v>
      </c>
      <c r="D37" s="1179"/>
      <c r="E37" s="1180"/>
      <c r="F37" s="36">
        <v>0.2</v>
      </c>
      <c r="G37" s="37">
        <v>0.57999999999999996</v>
      </c>
      <c r="H37" s="37">
        <v>0.21</v>
      </c>
      <c r="I37" s="37">
        <v>0.99</v>
      </c>
      <c r="J37" s="38">
        <v>2.11</v>
      </c>
      <c r="K37" s="22"/>
      <c r="L37" s="22"/>
      <c r="M37" s="22"/>
      <c r="N37" s="22"/>
      <c r="O37" s="22"/>
      <c r="P37" s="22"/>
    </row>
    <row r="38" spans="1:16" ht="39" customHeight="1" x14ac:dyDescent="0.15">
      <c r="A38" s="22"/>
      <c r="B38" s="35"/>
      <c r="C38" s="1178" t="s">
        <v>536</v>
      </c>
      <c r="D38" s="1179"/>
      <c r="E38" s="1180"/>
      <c r="F38" s="36">
        <v>0.38</v>
      </c>
      <c r="G38" s="37">
        <v>0.26</v>
      </c>
      <c r="H38" s="37">
        <v>0.59</v>
      </c>
      <c r="I38" s="37">
        <v>0.74</v>
      </c>
      <c r="J38" s="38">
        <v>0.98</v>
      </c>
      <c r="K38" s="22"/>
      <c r="L38" s="22"/>
      <c r="M38" s="22"/>
      <c r="N38" s="22"/>
      <c r="O38" s="22"/>
      <c r="P38" s="22"/>
    </row>
    <row r="39" spans="1:16" ht="39" customHeight="1" x14ac:dyDescent="0.15">
      <c r="A39" s="22"/>
      <c r="B39" s="35"/>
      <c r="C39" s="1178" t="s">
        <v>537</v>
      </c>
      <c r="D39" s="1179"/>
      <c r="E39" s="1180"/>
      <c r="F39" s="36">
        <v>2.2400000000000002</v>
      </c>
      <c r="G39" s="37">
        <v>1.26</v>
      </c>
      <c r="H39" s="37">
        <v>1.0900000000000001</v>
      </c>
      <c r="I39" s="37">
        <v>1.57</v>
      </c>
      <c r="J39" s="38">
        <v>0.9</v>
      </c>
      <c r="K39" s="22"/>
      <c r="L39" s="22"/>
      <c r="M39" s="22"/>
      <c r="N39" s="22"/>
      <c r="O39" s="22"/>
      <c r="P39" s="22"/>
    </row>
    <row r="40" spans="1:16" ht="39" customHeight="1" x14ac:dyDescent="0.15">
      <c r="A40" s="22"/>
      <c r="B40" s="35"/>
      <c r="C40" s="1178" t="s">
        <v>538</v>
      </c>
      <c r="D40" s="1179"/>
      <c r="E40" s="1180"/>
      <c r="F40" s="36">
        <v>0.1</v>
      </c>
      <c r="G40" s="37">
        <v>0.1</v>
      </c>
      <c r="H40" s="37">
        <v>0.02</v>
      </c>
      <c r="I40" s="37">
        <v>0.04</v>
      </c>
      <c r="J40" s="38">
        <v>0.14000000000000001</v>
      </c>
      <c r="K40" s="22"/>
      <c r="L40" s="22"/>
      <c r="M40" s="22"/>
      <c r="N40" s="22"/>
      <c r="O40" s="22"/>
      <c r="P40" s="22"/>
    </row>
    <row r="41" spans="1:16" ht="39" customHeight="1" x14ac:dyDescent="0.15">
      <c r="A41" s="22"/>
      <c r="B41" s="35"/>
      <c r="C41" s="1178" t="s">
        <v>539</v>
      </c>
      <c r="D41" s="1179"/>
      <c r="E41" s="1180"/>
      <c r="F41" s="36">
        <v>0.06</v>
      </c>
      <c r="G41" s="37">
        <v>0.02</v>
      </c>
      <c r="H41" s="37">
        <v>0.04</v>
      </c>
      <c r="I41" s="37">
        <v>0.03</v>
      </c>
      <c r="J41" s="38">
        <v>0.03</v>
      </c>
      <c r="K41" s="22"/>
      <c r="L41" s="22"/>
      <c r="M41" s="22"/>
      <c r="N41" s="22"/>
      <c r="O41" s="22"/>
      <c r="P41" s="22"/>
    </row>
    <row r="42" spans="1:16" ht="39" customHeight="1" x14ac:dyDescent="0.15">
      <c r="A42" s="22"/>
      <c r="B42" s="39"/>
      <c r="C42" s="1178" t="s">
        <v>540</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541</v>
      </c>
      <c r="D43" s="1182"/>
      <c r="E43" s="1183"/>
      <c r="F43" s="41" t="s">
        <v>484</v>
      </c>
      <c r="G43" s="42" t="s">
        <v>484</v>
      </c>
      <c r="H43" s="42" t="s">
        <v>484</v>
      </c>
      <c r="I43" s="42" t="s">
        <v>484</v>
      </c>
      <c r="J43" s="43" t="s">
        <v>484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367</v>
      </c>
      <c r="L45" s="60">
        <v>367</v>
      </c>
      <c r="M45" s="60">
        <v>341</v>
      </c>
      <c r="N45" s="60">
        <v>357</v>
      </c>
      <c r="O45" s="61">
        <v>361</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14</v>
      </c>
      <c r="F48" s="1188"/>
      <c r="G48" s="1188"/>
      <c r="H48" s="1188"/>
      <c r="I48" s="1188"/>
      <c r="J48" s="1189"/>
      <c r="K48" s="63">
        <v>288</v>
      </c>
      <c r="L48" s="64">
        <v>301</v>
      </c>
      <c r="M48" s="64">
        <v>270</v>
      </c>
      <c r="N48" s="64">
        <v>245</v>
      </c>
      <c r="O48" s="65">
        <v>255</v>
      </c>
      <c r="P48" s="48"/>
      <c r="Q48" s="48"/>
      <c r="R48" s="48"/>
      <c r="S48" s="48"/>
      <c r="T48" s="48"/>
      <c r="U48" s="48"/>
    </row>
    <row r="49" spans="1:21" ht="30.75" customHeight="1" x14ac:dyDescent="0.15">
      <c r="A49" s="48"/>
      <c r="B49" s="1196"/>
      <c r="C49" s="1197"/>
      <c r="D49" s="62"/>
      <c r="E49" s="1188" t="s">
        <v>15</v>
      </c>
      <c r="F49" s="1188"/>
      <c r="G49" s="1188"/>
      <c r="H49" s="1188"/>
      <c r="I49" s="1188"/>
      <c r="J49" s="1189"/>
      <c r="K49" s="63">
        <v>19</v>
      </c>
      <c r="L49" s="64">
        <v>12</v>
      </c>
      <c r="M49" s="64">
        <v>10</v>
      </c>
      <c r="N49" s="64">
        <v>18</v>
      </c>
      <c r="O49" s="65">
        <v>26</v>
      </c>
      <c r="P49" s="48"/>
      <c r="Q49" s="48"/>
      <c r="R49" s="48"/>
      <c r="S49" s="48"/>
      <c r="T49" s="48"/>
      <c r="U49" s="48"/>
    </row>
    <row r="50" spans="1:21" ht="30.75" customHeight="1" x14ac:dyDescent="0.15">
      <c r="A50" s="48"/>
      <c r="B50" s="1196"/>
      <c r="C50" s="1197"/>
      <c r="D50" s="62"/>
      <c r="E50" s="1188" t="s">
        <v>16</v>
      </c>
      <c r="F50" s="1188"/>
      <c r="G50" s="1188"/>
      <c r="H50" s="1188"/>
      <c r="I50" s="1188"/>
      <c r="J50" s="1189"/>
      <c r="K50" s="63">
        <v>67</v>
      </c>
      <c r="L50" s="64">
        <v>65</v>
      </c>
      <c r="M50" s="64">
        <v>64</v>
      </c>
      <c r="N50" s="64">
        <v>44</v>
      </c>
      <c r="O50" s="65">
        <v>41</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419</v>
      </c>
      <c r="L52" s="64">
        <v>399</v>
      </c>
      <c r="M52" s="64">
        <v>375</v>
      </c>
      <c r="N52" s="64">
        <v>377</v>
      </c>
      <c r="O52" s="65">
        <v>376</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322</v>
      </c>
      <c r="L53" s="69">
        <v>346</v>
      </c>
      <c r="M53" s="69">
        <v>310</v>
      </c>
      <c r="N53" s="69">
        <v>287</v>
      </c>
      <c r="O53" s="70">
        <v>307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202" t="s">
        <v>23</v>
      </c>
      <c r="C41" s="1203"/>
      <c r="D41" s="81"/>
      <c r="E41" s="1208" t="s">
        <v>24</v>
      </c>
      <c r="F41" s="1208"/>
      <c r="G41" s="1208"/>
      <c r="H41" s="1209"/>
      <c r="I41" s="82">
        <v>3046</v>
      </c>
      <c r="J41" s="83">
        <v>3028</v>
      </c>
      <c r="K41" s="83">
        <v>3126</v>
      </c>
      <c r="L41" s="83">
        <v>3167</v>
      </c>
      <c r="M41" s="84">
        <v>3107</v>
      </c>
    </row>
    <row r="42" spans="2:13" ht="27.75" customHeight="1" x14ac:dyDescent="0.15">
      <c r="B42" s="1204"/>
      <c r="C42" s="1205"/>
      <c r="D42" s="85"/>
      <c r="E42" s="1210" t="s">
        <v>25</v>
      </c>
      <c r="F42" s="1210"/>
      <c r="G42" s="1210"/>
      <c r="H42" s="1211"/>
      <c r="I42" s="86">
        <v>356</v>
      </c>
      <c r="J42" s="87">
        <v>295</v>
      </c>
      <c r="K42" s="87">
        <v>235</v>
      </c>
      <c r="L42" s="87">
        <v>194</v>
      </c>
      <c r="M42" s="88">
        <v>155</v>
      </c>
    </row>
    <row r="43" spans="2:13" ht="27.75" customHeight="1" x14ac:dyDescent="0.15">
      <c r="B43" s="1204"/>
      <c r="C43" s="1205"/>
      <c r="D43" s="85"/>
      <c r="E43" s="1210" t="s">
        <v>26</v>
      </c>
      <c r="F43" s="1210"/>
      <c r="G43" s="1210"/>
      <c r="H43" s="1211"/>
      <c r="I43" s="86">
        <v>3217</v>
      </c>
      <c r="J43" s="87">
        <v>3343</v>
      </c>
      <c r="K43" s="87">
        <v>3400</v>
      </c>
      <c r="L43" s="87">
        <v>3568</v>
      </c>
      <c r="M43" s="88">
        <v>2921</v>
      </c>
    </row>
    <row r="44" spans="2:13" ht="27.75" customHeight="1" x14ac:dyDescent="0.15">
      <c r="B44" s="1204"/>
      <c r="C44" s="1205"/>
      <c r="D44" s="85"/>
      <c r="E44" s="1210" t="s">
        <v>27</v>
      </c>
      <c r="F44" s="1210"/>
      <c r="G44" s="1210"/>
      <c r="H44" s="1211"/>
      <c r="I44" s="86">
        <v>117</v>
      </c>
      <c r="J44" s="87">
        <v>128</v>
      </c>
      <c r="K44" s="87">
        <v>209</v>
      </c>
      <c r="L44" s="87">
        <v>250</v>
      </c>
      <c r="M44" s="88">
        <v>281</v>
      </c>
    </row>
    <row r="45" spans="2:13" ht="27.75" customHeight="1" x14ac:dyDescent="0.15">
      <c r="B45" s="1204"/>
      <c r="C45" s="1205"/>
      <c r="D45" s="85"/>
      <c r="E45" s="1210" t="s">
        <v>28</v>
      </c>
      <c r="F45" s="1210"/>
      <c r="G45" s="1210"/>
      <c r="H45" s="1211"/>
      <c r="I45" s="86">
        <v>823</v>
      </c>
      <c r="J45" s="87">
        <v>826</v>
      </c>
      <c r="K45" s="87">
        <v>655</v>
      </c>
      <c r="L45" s="87">
        <v>724</v>
      </c>
      <c r="M45" s="88">
        <v>718</v>
      </c>
    </row>
    <row r="46" spans="2:13" ht="27.75" customHeight="1" x14ac:dyDescent="0.15">
      <c r="B46" s="1204"/>
      <c r="C46" s="1205"/>
      <c r="D46" s="85"/>
      <c r="E46" s="1210" t="s">
        <v>29</v>
      </c>
      <c r="F46" s="1210"/>
      <c r="G46" s="1210"/>
      <c r="H46" s="1211"/>
      <c r="I46" s="86" t="s">
        <v>484</v>
      </c>
      <c r="J46" s="87" t="s">
        <v>484</v>
      </c>
      <c r="K46" s="87" t="s">
        <v>484</v>
      </c>
      <c r="L46" s="87" t="s">
        <v>484</v>
      </c>
      <c r="M46" s="88" t="s">
        <v>484</v>
      </c>
    </row>
    <row r="47" spans="2:13" ht="27.75" customHeight="1" x14ac:dyDescent="0.15">
      <c r="B47" s="1204"/>
      <c r="C47" s="1205"/>
      <c r="D47" s="85"/>
      <c r="E47" s="1210" t="s">
        <v>30</v>
      </c>
      <c r="F47" s="1210"/>
      <c r="G47" s="1210"/>
      <c r="H47" s="1211"/>
      <c r="I47" s="86" t="s">
        <v>484</v>
      </c>
      <c r="J47" s="87" t="s">
        <v>484</v>
      </c>
      <c r="K47" s="87" t="s">
        <v>484</v>
      </c>
      <c r="L47" s="87" t="s">
        <v>484</v>
      </c>
      <c r="M47" s="88" t="s">
        <v>484</v>
      </c>
    </row>
    <row r="48" spans="2:13" ht="27.75" customHeight="1" x14ac:dyDescent="0.15">
      <c r="B48" s="1206"/>
      <c r="C48" s="1207"/>
      <c r="D48" s="85"/>
      <c r="E48" s="1210" t="s">
        <v>31</v>
      </c>
      <c r="F48" s="1210"/>
      <c r="G48" s="1210"/>
      <c r="H48" s="1211"/>
      <c r="I48" s="86" t="s">
        <v>484</v>
      </c>
      <c r="J48" s="87" t="s">
        <v>484</v>
      </c>
      <c r="K48" s="87" t="s">
        <v>484</v>
      </c>
      <c r="L48" s="87" t="s">
        <v>484</v>
      </c>
      <c r="M48" s="88" t="s">
        <v>484</v>
      </c>
    </row>
    <row r="49" spans="2:13" ht="27.75" customHeight="1" x14ac:dyDescent="0.15">
      <c r="B49" s="1212" t="s">
        <v>32</v>
      </c>
      <c r="C49" s="1213"/>
      <c r="D49" s="89"/>
      <c r="E49" s="1210" t="s">
        <v>33</v>
      </c>
      <c r="F49" s="1210"/>
      <c r="G49" s="1210"/>
      <c r="H49" s="1211"/>
      <c r="I49" s="86">
        <v>440</v>
      </c>
      <c r="J49" s="87">
        <v>447</v>
      </c>
      <c r="K49" s="87">
        <v>438</v>
      </c>
      <c r="L49" s="87">
        <v>364</v>
      </c>
      <c r="M49" s="88">
        <v>438</v>
      </c>
    </row>
    <row r="50" spans="2:13" ht="27.75" customHeight="1" x14ac:dyDescent="0.15">
      <c r="B50" s="1204"/>
      <c r="C50" s="1205"/>
      <c r="D50" s="85"/>
      <c r="E50" s="1210" t="s">
        <v>34</v>
      </c>
      <c r="F50" s="1210"/>
      <c r="G50" s="1210"/>
      <c r="H50" s="1211"/>
      <c r="I50" s="86">
        <v>34</v>
      </c>
      <c r="J50" s="87">
        <v>6</v>
      </c>
      <c r="K50" s="87" t="s">
        <v>484</v>
      </c>
      <c r="L50" s="87" t="s">
        <v>484</v>
      </c>
      <c r="M50" s="88" t="s">
        <v>484</v>
      </c>
    </row>
    <row r="51" spans="2:13" ht="27.75" customHeight="1" x14ac:dyDescent="0.15">
      <c r="B51" s="1206"/>
      <c r="C51" s="1207"/>
      <c r="D51" s="85"/>
      <c r="E51" s="1210" t="s">
        <v>35</v>
      </c>
      <c r="F51" s="1210"/>
      <c r="G51" s="1210"/>
      <c r="H51" s="1211"/>
      <c r="I51" s="86">
        <v>4189</v>
      </c>
      <c r="J51" s="87">
        <v>4190</v>
      </c>
      <c r="K51" s="87">
        <v>4143</v>
      </c>
      <c r="L51" s="87">
        <v>4080</v>
      </c>
      <c r="M51" s="88">
        <v>3982</v>
      </c>
    </row>
    <row r="52" spans="2:13" ht="27.75" customHeight="1" thickBot="1" x14ac:dyDescent="0.2">
      <c r="B52" s="1214" t="s">
        <v>36</v>
      </c>
      <c r="C52" s="1215"/>
      <c r="D52" s="90"/>
      <c r="E52" s="1216" t="s">
        <v>37</v>
      </c>
      <c r="F52" s="1216"/>
      <c r="G52" s="1216"/>
      <c r="H52" s="1217"/>
      <c r="I52" s="91">
        <v>2896</v>
      </c>
      <c r="J52" s="92">
        <v>2978</v>
      </c>
      <c r="K52" s="92">
        <v>3042</v>
      </c>
      <c r="L52" s="92">
        <v>3460</v>
      </c>
      <c r="M52" s="93">
        <v>2761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561</v>
      </c>
      <c r="I42" s="352"/>
      <c r="J42" s="352"/>
      <c r="K42" s="352"/>
      <c r="L42" s="244"/>
      <c r="M42" s="244"/>
      <c r="N42" s="244"/>
      <c r="O42" s="244"/>
    </row>
    <row r="43" spans="2:17" x14ac:dyDescent="0.15">
      <c r="B43" s="248"/>
      <c r="C43" s="244"/>
      <c r="D43" s="244"/>
      <c r="E43" s="244"/>
      <c r="F43" s="244"/>
      <c r="G43" s="1218"/>
      <c r="H43" s="1219"/>
      <c r="I43" s="1219"/>
      <c r="J43" s="1219"/>
      <c r="K43" s="1219"/>
      <c r="L43" s="1219"/>
      <c r="M43" s="1219"/>
      <c r="N43" s="1219"/>
      <c r="O43" s="1220"/>
    </row>
    <row r="44" spans="2:17" x14ac:dyDescent="0.15">
      <c r="B44" s="248"/>
      <c r="C44" s="244"/>
      <c r="D44" s="244"/>
      <c r="E44" s="244"/>
      <c r="F44" s="244"/>
      <c r="G44" s="1221"/>
      <c r="H44" s="1222"/>
      <c r="I44" s="1222"/>
      <c r="J44" s="1222"/>
      <c r="K44" s="1222"/>
      <c r="L44" s="1222"/>
      <c r="M44" s="1222"/>
      <c r="N44" s="1222"/>
      <c r="O44" s="1223"/>
    </row>
    <row r="45" spans="2:17" x14ac:dyDescent="0.15">
      <c r="B45" s="248"/>
      <c r="C45" s="244"/>
      <c r="D45" s="244"/>
      <c r="E45" s="244"/>
      <c r="F45" s="244"/>
      <c r="G45" s="1221"/>
      <c r="H45" s="1222"/>
      <c r="I45" s="1222"/>
      <c r="J45" s="1222"/>
      <c r="K45" s="1222"/>
      <c r="L45" s="1222"/>
      <c r="M45" s="1222"/>
      <c r="N45" s="1222"/>
      <c r="O45" s="1223"/>
    </row>
    <row r="46" spans="2:17" x14ac:dyDescent="0.15">
      <c r="B46" s="248"/>
      <c r="C46" s="244"/>
      <c r="D46" s="244"/>
      <c r="E46" s="244"/>
      <c r="F46" s="244"/>
      <c r="G46" s="1221"/>
      <c r="H46" s="1222"/>
      <c r="I46" s="1222"/>
      <c r="J46" s="1222"/>
      <c r="K46" s="1222"/>
      <c r="L46" s="1222"/>
      <c r="M46" s="1222"/>
      <c r="N46" s="1222"/>
      <c r="O46" s="1223"/>
    </row>
    <row r="47" spans="2:17" x14ac:dyDescent="0.15">
      <c r="B47" s="248"/>
      <c r="C47" s="244"/>
      <c r="D47" s="244"/>
      <c r="E47" s="244"/>
      <c r="F47" s="244"/>
      <c r="G47" s="1224"/>
      <c r="H47" s="1225"/>
      <c r="I47" s="1225"/>
      <c r="J47" s="1225"/>
      <c r="K47" s="1225"/>
      <c r="L47" s="1225"/>
      <c r="M47" s="1225"/>
      <c r="N47" s="1225"/>
      <c r="O47" s="1226"/>
    </row>
    <row r="48" spans="2:17" x14ac:dyDescent="0.15">
      <c r="B48" s="248"/>
      <c r="C48" s="244"/>
      <c r="D48" s="244"/>
      <c r="E48" s="244"/>
      <c r="F48" s="244"/>
      <c r="G48" s="244"/>
      <c r="H48" s="353"/>
      <c r="I48" s="353"/>
      <c r="J48" s="353"/>
    </row>
    <row r="49" spans="1:17" x14ac:dyDescent="0.15">
      <c r="B49" s="248"/>
      <c r="C49" s="244"/>
      <c r="D49" s="244"/>
      <c r="E49" s="244"/>
      <c r="F49" s="244"/>
      <c r="G49" s="243" t="s">
        <v>562</v>
      </c>
    </row>
    <row r="50" spans="1:17" x14ac:dyDescent="0.15">
      <c r="B50" s="248"/>
      <c r="C50" s="244"/>
      <c r="D50" s="244"/>
      <c r="E50" s="244"/>
      <c r="F50" s="244"/>
      <c r="G50" s="1227"/>
      <c r="H50" s="1228"/>
      <c r="I50" s="1228"/>
      <c r="J50" s="1229"/>
      <c r="K50" s="354" t="s">
        <v>524</v>
      </c>
      <c r="L50" s="354" t="s">
        <v>525</v>
      </c>
      <c r="M50" s="354" t="s">
        <v>526</v>
      </c>
      <c r="N50" s="354" t="s">
        <v>527</v>
      </c>
      <c r="O50" s="354" t="s">
        <v>528</v>
      </c>
    </row>
    <row r="51" spans="1:17" x14ac:dyDescent="0.15">
      <c r="B51" s="248"/>
      <c r="C51" s="244"/>
      <c r="D51" s="244"/>
      <c r="E51" s="244"/>
      <c r="F51" s="244"/>
      <c r="G51" s="1230" t="s">
        <v>563</v>
      </c>
      <c r="H51" s="1231"/>
      <c r="I51" s="1236" t="s">
        <v>564</v>
      </c>
      <c r="J51" s="1236"/>
      <c r="K51" s="1238"/>
      <c r="L51" s="1238"/>
      <c r="M51" s="1238"/>
      <c r="N51" s="1238"/>
      <c r="O51" s="1238"/>
    </row>
    <row r="52" spans="1:17" x14ac:dyDescent="0.15">
      <c r="B52" s="248"/>
      <c r="C52" s="244"/>
      <c r="D52" s="244"/>
      <c r="E52" s="244"/>
      <c r="F52" s="244"/>
      <c r="G52" s="1232"/>
      <c r="H52" s="1233"/>
      <c r="I52" s="1237"/>
      <c r="J52" s="1237"/>
      <c r="K52" s="1239"/>
      <c r="L52" s="1239"/>
      <c r="M52" s="1239"/>
      <c r="N52" s="1239"/>
      <c r="O52" s="1239"/>
    </row>
    <row r="53" spans="1:17" x14ac:dyDescent="0.15">
      <c r="A53" s="355"/>
      <c r="B53" s="248"/>
      <c r="C53" s="244"/>
      <c r="D53" s="244"/>
      <c r="E53" s="244"/>
      <c r="F53" s="244"/>
      <c r="G53" s="1232"/>
      <c r="H53" s="1233"/>
      <c r="I53" s="1240" t="s">
        <v>565</v>
      </c>
      <c r="J53" s="1240"/>
      <c r="K53" s="1247"/>
      <c r="L53" s="1247"/>
      <c r="M53" s="1247"/>
      <c r="N53" s="1247"/>
      <c r="O53" s="1247"/>
    </row>
    <row r="54" spans="1:17" x14ac:dyDescent="0.15">
      <c r="A54" s="355"/>
      <c r="B54" s="248"/>
      <c r="C54" s="244"/>
      <c r="D54" s="244"/>
      <c r="E54" s="244"/>
      <c r="F54" s="244"/>
      <c r="G54" s="1234"/>
      <c r="H54" s="1235"/>
      <c r="I54" s="1240"/>
      <c r="J54" s="1240"/>
      <c r="K54" s="1248"/>
      <c r="L54" s="1248"/>
      <c r="M54" s="1248"/>
      <c r="N54" s="1248"/>
      <c r="O54" s="1248"/>
    </row>
    <row r="55" spans="1:17" x14ac:dyDescent="0.15">
      <c r="A55" s="355"/>
      <c r="B55" s="248"/>
      <c r="C55" s="244"/>
      <c r="D55" s="244"/>
      <c r="E55" s="244"/>
      <c r="F55" s="244"/>
      <c r="G55" s="1241" t="s">
        <v>566</v>
      </c>
      <c r="H55" s="1242"/>
      <c r="I55" s="1240" t="s">
        <v>564</v>
      </c>
      <c r="J55" s="1240"/>
      <c r="K55" s="1238"/>
      <c r="L55" s="1238"/>
      <c r="M55" s="1238"/>
      <c r="N55" s="1238"/>
      <c r="O55" s="1238"/>
    </row>
    <row r="56" spans="1:17" x14ac:dyDescent="0.15">
      <c r="A56" s="355"/>
      <c r="B56" s="248"/>
      <c r="C56" s="244"/>
      <c r="D56" s="244"/>
      <c r="E56" s="244"/>
      <c r="F56" s="244"/>
      <c r="G56" s="1243"/>
      <c r="H56" s="1244"/>
      <c r="I56" s="1240"/>
      <c r="J56" s="1240"/>
      <c r="K56" s="1239"/>
      <c r="L56" s="1239"/>
      <c r="M56" s="1239"/>
      <c r="N56" s="1239"/>
      <c r="O56" s="1239"/>
    </row>
    <row r="57" spans="1:17" s="355" customFormat="1" x14ac:dyDescent="0.15">
      <c r="B57" s="356"/>
      <c r="C57" s="352"/>
      <c r="D57" s="352"/>
      <c r="E57" s="352"/>
      <c r="F57" s="352"/>
      <c r="G57" s="1243"/>
      <c r="H57" s="1244"/>
      <c r="I57" s="1249" t="s">
        <v>565</v>
      </c>
      <c r="J57" s="1249"/>
      <c r="K57" s="1247"/>
      <c r="L57" s="1247"/>
      <c r="M57" s="1247"/>
      <c r="N57" s="1247"/>
      <c r="O57" s="1247"/>
      <c r="P57" s="357"/>
      <c r="Q57" s="356"/>
    </row>
    <row r="58" spans="1:17" s="355" customFormat="1" x14ac:dyDescent="0.15">
      <c r="A58" s="243"/>
      <c r="B58" s="356"/>
      <c r="C58" s="352"/>
      <c r="D58" s="352"/>
      <c r="E58" s="352"/>
      <c r="F58" s="352"/>
      <c r="G58" s="1245"/>
      <c r="H58" s="1246"/>
      <c r="I58" s="1249"/>
      <c r="J58" s="1249"/>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567</v>
      </c>
      <c r="C63" s="244"/>
      <c r="D63" s="244"/>
      <c r="E63" s="244"/>
      <c r="F63" s="244"/>
      <c r="G63" s="244"/>
      <c r="H63" s="244"/>
      <c r="I63" s="244"/>
      <c r="J63" s="244"/>
      <c r="K63" s="244"/>
      <c r="L63" s="244"/>
      <c r="M63" s="244"/>
      <c r="N63" s="244"/>
      <c r="O63" s="244"/>
    </row>
    <row r="64" spans="1:17" x14ac:dyDescent="0.15">
      <c r="B64" s="248"/>
      <c r="C64" s="244"/>
      <c r="D64" s="244"/>
      <c r="E64" s="244"/>
      <c r="F64" s="244"/>
      <c r="G64" s="351" t="s">
        <v>561</v>
      </c>
      <c r="I64" s="352"/>
      <c r="J64" s="352"/>
      <c r="K64" s="352"/>
      <c r="L64" s="244"/>
      <c r="M64" s="244"/>
      <c r="N64" s="244"/>
      <c r="O64" s="244"/>
    </row>
    <row r="65" spans="2:30" x14ac:dyDescent="0.15">
      <c r="B65" s="248"/>
      <c r="C65" s="244"/>
      <c r="D65" s="244"/>
      <c r="E65" s="244"/>
      <c r="F65" s="244"/>
      <c r="G65" s="1250" t="s">
        <v>570</v>
      </c>
      <c r="H65" s="1219"/>
      <c r="I65" s="1219"/>
      <c r="J65" s="1219"/>
      <c r="K65" s="1219"/>
      <c r="L65" s="1219"/>
      <c r="M65" s="1219"/>
      <c r="N65" s="1219"/>
      <c r="O65" s="1220"/>
    </row>
    <row r="66" spans="2:30" x14ac:dyDescent="0.15">
      <c r="B66" s="248"/>
      <c r="C66" s="244"/>
      <c r="D66" s="244"/>
      <c r="E66" s="244"/>
      <c r="F66" s="244"/>
      <c r="G66" s="1221"/>
      <c r="H66" s="1222"/>
      <c r="I66" s="1222"/>
      <c r="J66" s="1222"/>
      <c r="K66" s="1222"/>
      <c r="L66" s="1222"/>
      <c r="M66" s="1222"/>
      <c r="N66" s="1222"/>
      <c r="O66" s="1223"/>
    </row>
    <row r="67" spans="2:30" x14ac:dyDescent="0.15">
      <c r="B67" s="248"/>
      <c r="C67" s="244"/>
      <c r="D67" s="244"/>
      <c r="E67" s="244"/>
      <c r="F67" s="244"/>
      <c r="G67" s="1221"/>
      <c r="H67" s="1222"/>
      <c r="I67" s="1222"/>
      <c r="J67" s="1222"/>
      <c r="K67" s="1222"/>
      <c r="L67" s="1222"/>
      <c r="M67" s="1222"/>
      <c r="N67" s="1222"/>
      <c r="O67" s="1223"/>
    </row>
    <row r="68" spans="2:30" x14ac:dyDescent="0.15">
      <c r="B68" s="248"/>
      <c r="C68" s="244"/>
      <c r="D68" s="244"/>
      <c r="E68" s="244"/>
      <c r="F68" s="244"/>
      <c r="G68" s="1221"/>
      <c r="H68" s="1222"/>
      <c r="I68" s="1222"/>
      <c r="J68" s="1222"/>
      <c r="K68" s="1222"/>
      <c r="L68" s="1222"/>
      <c r="M68" s="1222"/>
      <c r="N68" s="1222"/>
      <c r="O68" s="1223"/>
    </row>
    <row r="69" spans="2:30" x14ac:dyDescent="0.15">
      <c r="B69" s="248"/>
      <c r="C69" s="244"/>
      <c r="D69" s="244"/>
      <c r="E69" s="244"/>
      <c r="F69" s="244"/>
      <c r="G69" s="1224"/>
      <c r="H69" s="1225"/>
      <c r="I69" s="1225"/>
      <c r="J69" s="1225"/>
      <c r="K69" s="1225"/>
      <c r="L69" s="1225"/>
      <c r="M69" s="1225"/>
      <c r="N69" s="1225"/>
      <c r="O69" s="122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27"/>
      <c r="H72" s="1228"/>
      <c r="I72" s="1228"/>
      <c r="J72" s="1229"/>
      <c r="K72" s="354" t="s">
        <v>524</v>
      </c>
      <c r="L72" s="354" t="s">
        <v>525</v>
      </c>
      <c r="M72" s="354" t="s">
        <v>526</v>
      </c>
      <c r="N72" s="354" t="s">
        <v>527</v>
      </c>
      <c r="O72" s="354" t="s">
        <v>528</v>
      </c>
    </row>
    <row r="73" spans="2:30" x14ac:dyDescent="0.15">
      <c r="B73" s="248"/>
      <c r="C73" s="244"/>
      <c r="D73" s="244"/>
      <c r="E73" s="244"/>
      <c r="F73" s="244"/>
      <c r="G73" s="1230" t="s">
        <v>563</v>
      </c>
      <c r="H73" s="1231"/>
      <c r="I73" s="1236" t="s">
        <v>564</v>
      </c>
      <c r="J73" s="1236"/>
      <c r="K73" s="1251">
        <v>131</v>
      </c>
      <c r="L73" s="1251">
        <v>137.6</v>
      </c>
      <c r="M73" s="1239">
        <v>139.69999999999999</v>
      </c>
      <c r="N73" s="1239">
        <v>160.69999999999999</v>
      </c>
      <c r="O73" s="1239">
        <v>124.8</v>
      </c>
      <c r="S73" s="243">
        <v>9.9</v>
      </c>
    </row>
    <row r="74" spans="2:30" x14ac:dyDescent="0.15">
      <c r="B74" s="248"/>
      <c r="C74" s="244"/>
      <c r="D74" s="244"/>
      <c r="E74" s="244"/>
      <c r="F74" s="244"/>
      <c r="G74" s="1232"/>
      <c r="H74" s="1233"/>
      <c r="I74" s="1237"/>
      <c r="J74" s="1237"/>
      <c r="K74" s="1251"/>
      <c r="L74" s="1251"/>
      <c r="M74" s="1239"/>
      <c r="N74" s="1239"/>
      <c r="O74" s="1239"/>
    </row>
    <row r="75" spans="2:30" x14ac:dyDescent="0.15">
      <c r="B75" s="248"/>
      <c r="C75" s="244"/>
      <c r="D75" s="244"/>
      <c r="E75" s="244"/>
      <c r="F75" s="244"/>
      <c r="G75" s="1232"/>
      <c r="H75" s="1233"/>
      <c r="I75" s="1240" t="s">
        <v>569</v>
      </c>
      <c r="J75" s="1240"/>
      <c r="K75" s="1252">
        <v>16.2</v>
      </c>
      <c r="L75" s="1252">
        <v>15.7</v>
      </c>
      <c r="M75" s="1252">
        <v>14.9</v>
      </c>
      <c r="N75" s="1252">
        <v>14.5</v>
      </c>
      <c r="O75" s="1252">
        <v>13.7</v>
      </c>
      <c r="U75" s="243">
        <v>81.2</v>
      </c>
      <c r="W75" s="243">
        <v>87.2</v>
      </c>
      <c r="Y75" s="243">
        <v>99.8</v>
      </c>
      <c r="AA75" s="243">
        <v>109.5</v>
      </c>
      <c r="AC75" s="243">
        <v>115.2</v>
      </c>
    </row>
    <row r="76" spans="2:30" x14ac:dyDescent="0.15">
      <c r="B76" s="248"/>
      <c r="C76" s="244"/>
      <c r="D76" s="244"/>
      <c r="E76" s="244"/>
      <c r="F76" s="244"/>
      <c r="G76" s="1234"/>
      <c r="H76" s="1235"/>
      <c r="I76" s="1240"/>
      <c r="J76" s="1240"/>
      <c r="K76" s="1248"/>
      <c r="L76" s="1248"/>
      <c r="M76" s="1248"/>
      <c r="N76" s="1248"/>
      <c r="O76" s="1248"/>
    </row>
    <row r="77" spans="2:30" x14ac:dyDescent="0.15">
      <c r="B77" s="248"/>
      <c r="C77" s="244"/>
      <c r="D77" s="244"/>
      <c r="E77" s="244"/>
      <c r="F77" s="244"/>
      <c r="G77" s="1241" t="s">
        <v>566</v>
      </c>
      <c r="H77" s="1242"/>
      <c r="I77" s="1240" t="s">
        <v>564</v>
      </c>
      <c r="J77" s="1240"/>
      <c r="K77" s="1251">
        <v>38.6</v>
      </c>
      <c r="L77" s="1251">
        <v>28.4</v>
      </c>
      <c r="M77" s="1239">
        <v>20.5</v>
      </c>
      <c r="N77" s="1239">
        <v>17.899999999999999</v>
      </c>
      <c r="O77" s="1239">
        <v>0.8</v>
      </c>
      <c r="R77" s="243">
        <v>12.3</v>
      </c>
      <c r="T77" s="243">
        <v>11.1</v>
      </c>
    </row>
    <row r="78" spans="2:30" x14ac:dyDescent="0.15">
      <c r="B78" s="248"/>
      <c r="C78" s="244"/>
      <c r="D78" s="244"/>
      <c r="E78" s="244"/>
      <c r="F78" s="244"/>
      <c r="G78" s="1243"/>
      <c r="H78" s="1244"/>
      <c r="I78" s="1240"/>
      <c r="J78" s="1240"/>
      <c r="K78" s="1251"/>
      <c r="L78" s="1251"/>
      <c r="M78" s="1239"/>
      <c r="N78" s="1239"/>
      <c r="O78" s="1239"/>
    </row>
    <row r="79" spans="2:30" x14ac:dyDescent="0.15">
      <c r="B79" s="248"/>
      <c r="C79" s="244"/>
      <c r="D79" s="244"/>
      <c r="E79" s="244"/>
      <c r="F79" s="244"/>
      <c r="G79" s="1243"/>
      <c r="H79" s="1244"/>
      <c r="I79" s="1253" t="s">
        <v>569</v>
      </c>
      <c r="J79" s="1249"/>
      <c r="K79" s="1254">
        <v>12.6</v>
      </c>
      <c r="L79" s="1254">
        <v>11.4</v>
      </c>
      <c r="M79" s="1254">
        <v>10.5</v>
      </c>
      <c r="N79" s="1254">
        <v>9.5</v>
      </c>
      <c r="O79" s="1254">
        <v>8.1</v>
      </c>
      <c r="V79" s="243">
        <v>53.5</v>
      </c>
      <c r="X79" s="243">
        <v>48.2</v>
      </c>
      <c r="Z79" s="243">
        <v>34.200000000000003</v>
      </c>
      <c r="AB79" s="243">
        <v>30.3</v>
      </c>
      <c r="AD79" s="243">
        <v>28.9</v>
      </c>
    </row>
    <row r="80" spans="2:30" x14ac:dyDescent="0.15">
      <c r="B80" s="248"/>
      <c r="C80" s="244"/>
      <c r="D80" s="244"/>
      <c r="E80" s="244"/>
      <c r="F80" s="244"/>
      <c r="G80" s="1245"/>
      <c r="H80" s="1246"/>
      <c r="I80" s="1249"/>
      <c r="J80" s="1249"/>
      <c r="K80" s="1254"/>
      <c r="L80" s="1254"/>
      <c r="M80" s="1254"/>
      <c r="N80" s="1254"/>
      <c r="O80" s="1254"/>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39342</v>
      </c>
      <c r="E3" s="116"/>
      <c r="F3" s="117">
        <v>92021</v>
      </c>
      <c r="G3" s="118"/>
      <c r="H3" s="119"/>
    </row>
    <row r="4" spans="1:8" x14ac:dyDescent="0.15">
      <c r="A4" s="120"/>
      <c r="B4" s="121"/>
      <c r="C4" s="122"/>
      <c r="D4" s="123">
        <v>15490</v>
      </c>
      <c r="E4" s="124"/>
      <c r="F4" s="125">
        <v>52579</v>
      </c>
      <c r="G4" s="126"/>
      <c r="H4" s="127"/>
    </row>
    <row r="5" spans="1:8" x14ac:dyDescent="0.15">
      <c r="A5" s="108" t="s">
        <v>518</v>
      </c>
      <c r="B5" s="113"/>
      <c r="C5" s="114"/>
      <c r="D5" s="115">
        <v>44107</v>
      </c>
      <c r="E5" s="116"/>
      <c r="F5" s="117">
        <v>94828</v>
      </c>
      <c r="G5" s="118"/>
      <c r="H5" s="119"/>
    </row>
    <row r="6" spans="1:8" x14ac:dyDescent="0.15">
      <c r="A6" s="120"/>
      <c r="B6" s="121"/>
      <c r="C6" s="122"/>
      <c r="D6" s="123">
        <v>25222</v>
      </c>
      <c r="E6" s="124"/>
      <c r="F6" s="125">
        <v>55133</v>
      </c>
      <c r="G6" s="126"/>
      <c r="H6" s="127"/>
    </row>
    <row r="7" spans="1:8" x14ac:dyDescent="0.15">
      <c r="A7" s="108" t="s">
        <v>519</v>
      </c>
      <c r="B7" s="113"/>
      <c r="C7" s="114"/>
      <c r="D7" s="115">
        <v>64578</v>
      </c>
      <c r="E7" s="116"/>
      <c r="F7" s="117">
        <v>119674</v>
      </c>
      <c r="G7" s="118"/>
      <c r="H7" s="119"/>
    </row>
    <row r="8" spans="1:8" x14ac:dyDescent="0.15">
      <c r="A8" s="120"/>
      <c r="B8" s="121"/>
      <c r="C8" s="122"/>
      <c r="D8" s="123">
        <v>16284</v>
      </c>
      <c r="E8" s="124"/>
      <c r="F8" s="125">
        <v>57803</v>
      </c>
      <c r="G8" s="126"/>
      <c r="H8" s="127"/>
    </row>
    <row r="9" spans="1:8" x14ac:dyDescent="0.15">
      <c r="A9" s="108" t="s">
        <v>520</v>
      </c>
      <c r="B9" s="113"/>
      <c r="C9" s="114"/>
      <c r="D9" s="115">
        <v>58672</v>
      </c>
      <c r="E9" s="116"/>
      <c r="F9" s="117">
        <v>119685</v>
      </c>
      <c r="G9" s="118"/>
      <c r="H9" s="119"/>
    </row>
    <row r="10" spans="1:8" x14ac:dyDescent="0.15">
      <c r="A10" s="120"/>
      <c r="B10" s="121"/>
      <c r="C10" s="122"/>
      <c r="D10" s="123">
        <v>33332</v>
      </c>
      <c r="E10" s="124"/>
      <c r="F10" s="125">
        <v>68464</v>
      </c>
      <c r="G10" s="126"/>
      <c r="H10" s="127"/>
    </row>
    <row r="11" spans="1:8" x14ac:dyDescent="0.15">
      <c r="A11" s="108" t="s">
        <v>521</v>
      </c>
      <c r="B11" s="113"/>
      <c r="C11" s="114"/>
      <c r="D11" s="115">
        <v>35831</v>
      </c>
      <c r="E11" s="116"/>
      <c r="F11" s="117">
        <v>128611</v>
      </c>
      <c r="G11" s="118"/>
      <c r="H11" s="119"/>
    </row>
    <row r="12" spans="1:8" x14ac:dyDescent="0.15">
      <c r="A12" s="120"/>
      <c r="B12" s="121"/>
      <c r="C12" s="128"/>
      <c r="D12" s="123">
        <v>13600</v>
      </c>
      <c r="E12" s="124"/>
      <c r="F12" s="125">
        <v>61552</v>
      </c>
      <c r="G12" s="126"/>
      <c r="H12" s="127"/>
    </row>
    <row r="13" spans="1:8" x14ac:dyDescent="0.15">
      <c r="A13" s="108"/>
      <c r="B13" s="113"/>
      <c r="C13" s="129"/>
      <c r="D13" s="130">
        <v>48506</v>
      </c>
      <c r="E13" s="131"/>
      <c r="F13" s="132">
        <v>110964</v>
      </c>
      <c r="G13" s="133"/>
      <c r="H13" s="119"/>
    </row>
    <row r="14" spans="1:8" x14ac:dyDescent="0.15">
      <c r="A14" s="120"/>
      <c r="B14" s="121"/>
      <c r="C14" s="122"/>
      <c r="D14" s="123">
        <v>20786</v>
      </c>
      <c r="E14" s="124"/>
      <c r="F14" s="125">
        <v>59106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9.9700000000000006</v>
      </c>
      <c r="C19" s="134">
        <f>ROUND(VALUE(SUBSTITUTE(実質収支比率等に係る経年分析!G$48,"▲","-")),2)</f>
        <v>7.32</v>
      </c>
      <c r="D19" s="134">
        <f>ROUND(VALUE(SUBSTITUTE(実質収支比率等に係る経年分析!H$48,"▲","-")),2)</f>
        <v>6.25</v>
      </c>
      <c r="E19" s="134">
        <f>ROUND(VALUE(SUBSTITUTE(実質収支比率等に係る経年分析!I$48,"▲","-")),2)</f>
        <v>6.22</v>
      </c>
      <c r="F19" s="134">
        <f>ROUND(VALUE(SUBSTITUTE(実質収支比率等に係る経年分析!J$48,"▲","-")),2)</f>
        <v>5.77</v>
      </c>
    </row>
    <row r="20" spans="1:11" x14ac:dyDescent="0.15">
      <c r="A20" s="134" t="s">
        <v>42</v>
      </c>
      <c r="B20" s="134">
        <f>ROUND(VALUE(SUBSTITUTE(実質収支比率等に係る経年分析!F$47,"▲","-")),2)</f>
        <v>15.62</v>
      </c>
      <c r="C20" s="134">
        <f>ROUND(VALUE(SUBSTITUTE(実質収支比率等に係る経年分析!G$47,"▲","-")),2)</f>
        <v>15.94</v>
      </c>
      <c r="D20" s="134">
        <f>ROUND(VALUE(SUBSTITUTE(実質収支比率等に係る経年分析!H$47,"▲","-")),2)</f>
        <v>15.56</v>
      </c>
      <c r="E20" s="134">
        <f>ROUND(VALUE(SUBSTITUTE(実質収支比率等に係る経年分析!I$47,"▲","-")),2)</f>
        <v>12.87</v>
      </c>
      <c r="F20" s="134">
        <f>ROUND(VALUE(SUBSTITUTE(実質収支比率等に係る経年分析!J$47,"▲","-")),2)</f>
        <v>13.37</v>
      </c>
    </row>
    <row r="21" spans="1:11" x14ac:dyDescent="0.15">
      <c r="A21" s="134" t="s">
        <v>43</v>
      </c>
      <c r="B21" s="134">
        <f>IF(ISNUMBER(VALUE(SUBSTITUTE(実質収支比率等に係る経年分析!F$49,"▲","-"))),ROUND(VALUE(SUBSTITUTE(実質収支比率等に係る経年分析!F$49,"▲","-")),2),NA())</f>
        <v>0.34</v>
      </c>
      <c r="C21" s="134">
        <f>IF(ISNUMBER(VALUE(SUBSTITUTE(実質収支比率等に係る経年分析!G$49,"▲","-"))),ROUND(VALUE(SUBSTITUTE(実質収支比率等に係る経年分析!G$49,"▲","-")),2),NA())</f>
        <v>-2.85</v>
      </c>
      <c r="D21" s="134">
        <f>IF(ISNUMBER(VALUE(SUBSTITUTE(実質収支比率等に係る経年分析!H$49,"▲","-"))),ROUND(VALUE(SUBSTITUTE(実質収支比率等に係る経年分析!H$49,"▲","-")),2),NA())</f>
        <v>-1.36</v>
      </c>
      <c r="E21" s="134">
        <f>IF(ISNUMBER(VALUE(SUBSTITUTE(実質収支比率等に係る経年分析!I$49,"▲","-"))),ROUND(VALUE(SUBSTITUTE(実質収支比率等に係る経年分析!I$49,"▲","-")),2),NA())</f>
        <v>-2.86</v>
      </c>
      <c r="F21" s="134">
        <f>IF(ISNUMBER(VALUE(SUBSTITUTE(実質収支比率等に係る経年分析!J$49,"▲","-"))),ROUND(VALUE(SUBSTITUTE(実質収支比率等に係る経年分析!J$49,"▲","-")),2),NA())</f>
        <v>0.48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温泉事業特別会計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2.2400000000000002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1.0900000000000001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1.57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v>
      </c>
    </row>
    <row r="32" spans="1:11" x14ac:dyDescent="0.15">
      <c r="A32" s="135" t="str">
        <f>IF(連結実質赤字比率に係る赤字・黒字の構成分析!C$38="",NA(),連結実質赤字比率に係る赤字・黒字の構成分析!C$38)</f>
        <v>競輪事業特別会計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2.11</v>
      </c>
    </row>
    <row r="34" spans="1:16" x14ac:dyDescent="0.15">
      <c r="A34" s="135" t="str">
        <f>IF(連結実質赤字比率に係る赤字・黒字の構成分析!C$36="",NA(),連結実質赤字比率に係る赤字・黒字の構成分析!C$36)</f>
        <v>特定環境保全公共下水道事業会計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9.9700000000000006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419</v>
      </c>
      <c r="E42" s="136"/>
      <c r="F42" s="136"/>
      <c r="G42" s="136">
        <f>'実質公債費比率（分子）の構造'!L$52</f>
        <v>399</v>
      </c>
      <c r="H42" s="136"/>
      <c r="I42" s="136"/>
      <c r="J42" s="136">
        <f>'実質公債費比率（分子）の構造'!M$52</f>
        <v>375</v>
      </c>
      <c r="K42" s="136"/>
      <c r="L42" s="136"/>
      <c r="M42" s="136">
        <f>'実質公債費比率（分子）の構造'!N$52</f>
        <v>377</v>
      </c>
      <c r="N42" s="136"/>
      <c r="O42" s="136"/>
      <c r="P42" s="136">
        <f>'実質公債費比率（分子）の構造'!O$52</f>
        <v>376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67</v>
      </c>
      <c r="C44" s="136"/>
      <c r="D44" s="136"/>
      <c r="E44" s="136">
        <f>'実質公債費比率（分子）の構造'!L$50</f>
        <v>65</v>
      </c>
      <c r="F44" s="136"/>
      <c r="G44" s="136"/>
      <c r="H44" s="136">
        <f>'実質公債費比率（分子）の構造'!M$50</f>
        <v>64</v>
      </c>
      <c r="I44" s="136"/>
      <c r="J44" s="136"/>
      <c r="K44" s="136">
        <f>'実質公債費比率（分子）の構造'!N$50</f>
        <v>44</v>
      </c>
      <c r="L44" s="136"/>
      <c r="M44" s="136"/>
      <c r="N44" s="136">
        <f>'実質公債費比率（分子）の構造'!O$50</f>
        <v>41</v>
      </c>
      <c r="O44" s="136"/>
      <c r="P44" s="136"/>
    </row>
    <row r="45" spans="1:16" x14ac:dyDescent="0.15">
      <c r="A45" s="136" t="s">
        <v>53</v>
      </c>
      <c r="B45" s="136">
        <f>'実質公債費比率（分子）の構造'!K$49</f>
        <v>19</v>
      </c>
      <c r="C45" s="136"/>
      <c r="D45" s="136"/>
      <c r="E45" s="136">
        <f>'実質公債費比率（分子）の構造'!L$49</f>
        <v>12</v>
      </c>
      <c r="F45" s="136"/>
      <c r="G45" s="136"/>
      <c r="H45" s="136">
        <f>'実質公債費比率（分子）の構造'!M$49</f>
        <v>10</v>
      </c>
      <c r="I45" s="136"/>
      <c r="J45" s="136"/>
      <c r="K45" s="136">
        <f>'実質公債費比率（分子）の構造'!N$49</f>
        <v>18</v>
      </c>
      <c r="L45" s="136"/>
      <c r="M45" s="136"/>
      <c r="N45" s="136">
        <f>'実質公債費比率（分子）の構造'!O$49</f>
        <v>26</v>
      </c>
      <c r="O45" s="136"/>
      <c r="P45" s="136"/>
    </row>
    <row r="46" spans="1:16" x14ac:dyDescent="0.15">
      <c r="A46" s="136" t="s">
        <v>54</v>
      </c>
      <c r="B46" s="136">
        <f>'実質公債費比率（分子）の構造'!K$48</f>
        <v>288</v>
      </c>
      <c r="C46" s="136"/>
      <c r="D46" s="136"/>
      <c r="E46" s="136">
        <f>'実質公債費比率（分子）の構造'!L$48</f>
        <v>301</v>
      </c>
      <c r="F46" s="136"/>
      <c r="G46" s="136"/>
      <c r="H46" s="136">
        <f>'実質公債費比率（分子）の構造'!M$48</f>
        <v>270</v>
      </c>
      <c r="I46" s="136"/>
      <c r="J46" s="136"/>
      <c r="K46" s="136">
        <f>'実質公債費比率（分子）の構造'!N$48</f>
        <v>245</v>
      </c>
      <c r="L46" s="136"/>
      <c r="M46" s="136"/>
      <c r="N46" s="136">
        <f>'実質公債費比率（分子）の構造'!O$48</f>
        <v>255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367</v>
      </c>
      <c r="C49" s="136"/>
      <c r="D49" s="136"/>
      <c r="E49" s="136">
        <f>'実質公債費比率（分子）の構造'!L$45</f>
        <v>367</v>
      </c>
      <c r="F49" s="136"/>
      <c r="G49" s="136"/>
      <c r="H49" s="136">
        <f>'実質公債費比率（分子）の構造'!M$45</f>
        <v>341</v>
      </c>
      <c r="I49" s="136"/>
      <c r="J49" s="136"/>
      <c r="K49" s="136">
        <f>'実質公債費比率（分子）の構造'!N$45</f>
        <v>357</v>
      </c>
      <c r="L49" s="136"/>
      <c r="M49" s="136"/>
      <c r="N49" s="136">
        <f>'実質公債費比率（分子）の構造'!O$45</f>
        <v>361</v>
      </c>
      <c r="O49" s="136"/>
      <c r="P49" s="136"/>
    </row>
    <row r="50" spans="1:16" x14ac:dyDescent="0.15">
      <c r="A50" s="136" t="s">
        <v>58</v>
      </c>
      <c r="B50" s="136" t="e">
        <f>NA()</f>
        <v>#N/A</v>
      </c>
      <c r="C50" s="136">
        <f>IF(ISNUMBER('実質公債費比率（分子）の構造'!K$53),'実質公債費比率（分子）の構造'!K$53,NA())</f>
        <v>322</v>
      </c>
      <c r="D50" s="136" t="e">
        <f>NA()</f>
        <v>#N/A</v>
      </c>
      <c r="E50" s="136" t="e">
        <f>NA()</f>
        <v>#N/A</v>
      </c>
      <c r="F50" s="136">
        <f>IF(ISNUMBER('実質公債費比率（分子）の構造'!L$53),'実質公債費比率（分子）の構造'!L$53,NA())</f>
        <v>346</v>
      </c>
      <c r="G50" s="136" t="e">
        <f>NA()</f>
        <v>#N/A</v>
      </c>
      <c r="H50" s="136" t="e">
        <f>NA()</f>
        <v>#N/A</v>
      </c>
      <c r="I50" s="136">
        <f>IF(ISNUMBER('実質公債費比率（分子）の構造'!M$53),'実質公債費比率（分子）の構造'!M$53,NA())</f>
        <v>310</v>
      </c>
      <c r="J50" s="136" t="e">
        <f>NA()</f>
        <v>#N/A</v>
      </c>
      <c r="K50" s="136" t="e">
        <f>NA()</f>
        <v>#N/A</v>
      </c>
      <c r="L50" s="136">
        <f>IF(ISNUMBER('実質公債費比率（分子）の構造'!N$53),'実質公債費比率（分子）の構造'!N$53,NA())</f>
        <v>287</v>
      </c>
      <c r="M50" s="136" t="e">
        <f>NA()</f>
        <v>#N/A</v>
      </c>
      <c r="N50" s="136" t="e">
        <f>NA()</f>
        <v>#N/A</v>
      </c>
      <c r="O50" s="136">
        <f>IF(ISNUMBER('実質公債費比率（分子）の構造'!O$53),'実質公債費比率（分子）の構造'!O$53,NA())</f>
        <v>307</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4189</v>
      </c>
      <c r="E56" s="135"/>
      <c r="F56" s="135"/>
      <c r="G56" s="135">
        <f>'将来負担比率（分子）の構造'!J$51</f>
        <v>4190</v>
      </c>
      <c r="H56" s="135"/>
      <c r="I56" s="135"/>
      <c r="J56" s="135">
        <f>'将来負担比率（分子）の構造'!K$51</f>
        <v>4143</v>
      </c>
      <c r="K56" s="135"/>
      <c r="L56" s="135"/>
      <c r="M56" s="135">
        <f>'将来負担比率（分子）の構造'!L$51</f>
        <v>4080</v>
      </c>
      <c r="N56" s="135"/>
      <c r="O56" s="135"/>
      <c r="P56" s="135">
        <f>'将来負担比率（分子）の構造'!M$51</f>
        <v>3982</v>
      </c>
    </row>
    <row r="57" spans="1:16" x14ac:dyDescent="0.15">
      <c r="A57" s="135" t="s">
        <v>34</v>
      </c>
      <c r="B57" s="135"/>
      <c r="C57" s="135"/>
      <c r="D57" s="135">
        <f>'将来負担比率（分子）の構造'!I$50</f>
        <v>34</v>
      </c>
      <c r="E57" s="135"/>
      <c r="F57" s="135"/>
      <c r="G57" s="135">
        <f>'将来負担比率（分子）の構造'!J$50</f>
        <v>6</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440</v>
      </c>
      <c r="E58" s="135"/>
      <c r="F58" s="135"/>
      <c r="G58" s="135">
        <f>'将来負担比率（分子）の構造'!J$49</f>
        <v>447</v>
      </c>
      <c r="H58" s="135"/>
      <c r="I58" s="135"/>
      <c r="J58" s="135">
        <f>'将来負担比率（分子）の構造'!K$49</f>
        <v>438</v>
      </c>
      <c r="K58" s="135"/>
      <c r="L58" s="135"/>
      <c r="M58" s="135">
        <f>'将来負担比率（分子）の構造'!L$49</f>
        <v>364</v>
      </c>
      <c r="N58" s="135"/>
      <c r="O58" s="135"/>
      <c r="P58" s="135">
        <f>'将来負担比率（分子）の構造'!M$49</f>
        <v>438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823</v>
      </c>
      <c r="C62" s="135"/>
      <c r="D62" s="135"/>
      <c r="E62" s="135">
        <f>'将来負担比率（分子）の構造'!J$45</f>
        <v>826</v>
      </c>
      <c r="F62" s="135"/>
      <c r="G62" s="135"/>
      <c r="H62" s="135">
        <f>'将来負担比率（分子）の構造'!K$45</f>
        <v>655</v>
      </c>
      <c r="I62" s="135"/>
      <c r="J62" s="135"/>
      <c r="K62" s="135">
        <f>'将来負担比率（分子）の構造'!L$45</f>
        <v>724</v>
      </c>
      <c r="L62" s="135"/>
      <c r="M62" s="135"/>
      <c r="N62" s="135">
        <f>'将来負担比率（分子）の構造'!M$45</f>
        <v>718</v>
      </c>
      <c r="O62" s="135"/>
      <c r="P62" s="135"/>
    </row>
    <row r="63" spans="1:16" x14ac:dyDescent="0.15">
      <c r="A63" s="135" t="s">
        <v>27</v>
      </c>
      <c r="B63" s="135">
        <f>'将来負担比率（分子）の構造'!I$44</f>
        <v>117</v>
      </c>
      <c r="C63" s="135"/>
      <c r="D63" s="135"/>
      <c r="E63" s="135">
        <f>'将来負担比率（分子）の構造'!J$44</f>
        <v>128</v>
      </c>
      <c r="F63" s="135"/>
      <c r="G63" s="135"/>
      <c r="H63" s="135">
        <f>'将来負担比率（分子）の構造'!K$44</f>
        <v>209</v>
      </c>
      <c r="I63" s="135"/>
      <c r="J63" s="135"/>
      <c r="K63" s="135">
        <f>'将来負担比率（分子）の構造'!L$44</f>
        <v>250</v>
      </c>
      <c r="L63" s="135"/>
      <c r="M63" s="135"/>
      <c r="N63" s="135">
        <f>'将来負担比率（分子）の構造'!M$44</f>
        <v>281</v>
      </c>
      <c r="O63" s="135"/>
      <c r="P63" s="135"/>
    </row>
    <row r="64" spans="1:16" x14ac:dyDescent="0.15">
      <c r="A64" s="135" t="s">
        <v>26</v>
      </c>
      <c r="B64" s="135">
        <f>'将来負担比率（分子）の構造'!I$43</f>
        <v>3217</v>
      </c>
      <c r="C64" s="135"/>
      <c r="D64" s="135"/>
      <c r="E64" s="135">
        <f>'将来負担比率（分子）の構造'!J$43</f>
        <v>3343</v>
      </c>
      <c r="F64" s="135"/>
      <c r="G64" s="135"/>
      <c r="H64" s="135">
        <f>'将来負担比率（分子）の構造'!K$43</f>
        <v>3400</v>
      </c>
      <c r="I64" s="135"/>
      <c r="J64" s="135"/>
      <c r="K64" s="135">
        <f>'将来負担比率（分子）の構造'!L$43</f>
        <v>3568</v>
      </c>
      <c r="L64" s="135"/>
      <c r="M64" s="135"/>
      <c r="N64" s="135">
        <f>'将来負担比率（分子）の構造'!M$43</f>
        <v>2921</v>
      </c>
      <c r="O64" s="135"/>
      <c r="P64" s="135"/>
    </row>
    <row r="65" spans="1:16" x14ac:dyDescent="0.15">
      <c r="A65" s="135" t="s">
        <v>25</v>
      </c>
      <c r="B65" s="135">
        <f>'将来負担比率（分子）の構造'!I$42</f>
        <v>356</v>
      </c>
      <c r="C65" s="135"/>
      <c r="D65" s="135"/>
      <c r="E65" s="135">
        <f>'将来負担比率（分子）の構造'!J$42</f>
        <v>295</v>
      </c>
      <c r="F65" s="135"/>
      <c r="G65" s="135"/>
      <c r="H65" s="135">
        <f>'将来負担比率（分子）の構造'!K$42</f>
        <v>235</v>
      </c>
      <c r="I65" s="135"/>
      <c r="J65" s="135"/>
      <c r="K65" s="135">
        <f>'将来負担比率（分子）の構造'!L$42</f>
        <v>194</v>
      </c>
      <c r="L65" s="135"/>
      <c r="M65" s="135"/>
      <c r="N65" s="135">
        <f>'将来負担比率（分子）の構造'!M$42</f>
        <v>155</v>
      </c>
      <c r="O65" s="135"/>
      <c r="P65" s="135"/>
    </row>
    <row r="66" spans="1:16" x14ac:dyDescent="0.15">
      <c r="A66" s="135" t="s">
        <v>24</v>
      </c>
      <c r="B66" s="135">
        <f>'将来負担比率（分子）の構造'!I$41</f>
        <v>3046</v>
      </c>
      <c r="C66" s="135"/>
      <c r="D66" s="135"/>
      <c r="E66" s="135">
        <f>'将来負担比率（分子）の構造'!J$41</f>
        <v>3028</v>
      </c>
      <c r="F66" s="135"/>
      <c r="G66" s="135"/>
      <c r="H66" s="135">
        <f>'将来負担比率（分子）の構造'!K$41</f>
        <v>3126</v>
      </c>
      <c r="I66" s="135"/>
      <c r="J66" s="135"/>
      <c r="K66" s="135">
        <f>'将来負担比率（分子）の構造'!L$41</f>
        <v>3167</v>
      </c>
      <c r="L66" s="135"/>
      <c r="M66" s="135"/>
      <c r="N66" s="135">
        <f>'将来負担比率（分子）の構造'!M$41</f>
        <v>3107</v>
      </c>
      <c r="O66" s="135"/>
      <c r="P66" s="135"/>
    </row>
    <row r="67" spans="1:16" x14ac:dyDescent="0.15">
      <c r="A67" s="135" t="s">
        <v>62</v>
      </c>
      <c r="B67" s="135" t="e">
        <f>NA()</f>
        <v>#N/A</v>
      </c>
      <c r="C67" s="135">
        <f>IF(ISNUMBER('将来負担比率（分子）の構造'!I$52), IF('将来負担比率（分子）の構造'!I$52 &lt; 0, 0, '将来負担比率（分子）の構造'!I$52), NA())</f>
        <v>2896</v>
      </c>
      <c r="D67" s="135" t="e">
        <f>NA()</f>
        <v>#N/A</v>
      </c>
      <c r="E67" s="135" t="e">
        <f>NA()</f>
        <v>#N/A</v>
      </c>
      <c r="F67" s="135">
        <f>IF(ISNUMBER('将来負担比率（分子）の構造'!J$52), IF('将来負担比率（分子）の構造'!J$52 &lt; 0, 0, '将来負担比率（分子）の構造'!J$52), NA())</f>
        <v>2978</v>
      </c>
      <c r="G67" s="135" t="e">
        <f>NA()</f>
        <v>#N/A</v>
      </c>
      <c r="H67" s="135" t="e">
        <f>NA()</f>
        <v>#N/A</v>
      </c>
      <c r="I67" s="135">
        <f>IF(ISNUMBER('将来負担比率（分子）の構造'!K$52), IF('将来負担比率（分子）の構造'!K$52 &lt; 0, 0, '将来負担比率（分子）の構造'!K$52), NA())</f>
        <v>3042</v>
      </c>
      <c r="J67" s="135" t="e">
        <f>NA()</f>
        <v>#N/A</v>
      </c>
      <c r="K67" s="135" t="e">
        <f>NA()</f>
        <v>#N/A</v>
      </c>
      <c r="L67" s="135">
        <f>IF(ISNUMBER('将来負担比率（分子）の構造'!L$52), IF('将来負担比率（分子）の構造'!L$52 &lt; 0, 0, '将来負担比率（分子）の構造'!L$52), NA())</f>
        <v>3460</v>
      </c>
      <c r="M67" s="135" t="e">
        <f>NA()</f>
        <v>#N/A</v>
      </c>
      <c r="N67" s="135" t="e">
        <f>NA()</f>
        <v>#N/A</v>
      </c>
      <c r="O67" s="135">
        <f>IF(ISNUMBER('将来負担比率（分子）の構造'!M$52), IF('将来負担比率（分子）の構造'!M$52 &lt; 0, 0, '将来負担比率（分子）の構造'!M$52), NA())</f>
        <v>2761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202</v>
      </c>
      <c r="C5" s="610"/>
      <c r="D5" s="610"/>
      <c r="E5" s="610"/>
      <c r="F5" s="610"/>
      <c r="G5" s="610"/>
      <c r="H5" s="610"/>
      <c r="I5" s="610"/>
      <c r="J5" s="610"/>
      <c r="K5" s="610"/>
      <c r="L5" s="610"/>
      <c r="M5" s="610"/>
      <c r="N5" s="610"/>
      <c r="O5" s="610"/>
      <c r="P5" s="610"/>
      <c r="Q5" s="611"/>
      <c r="R5" s="612">
        <v>938893</v>
      </c>
      <c r="S5" s="613"/>
      <c r="T5" s="613"/>
      <c r="U5" s="613"/>
      <c r="V5" s="613"/>
      <c r="W5" s="613"/>
      <c r="X5" s="613"/>
      <c r="Y5" s="614"/>
      <c r="Z5" s="615">
        <v>23.5</v>
      </c>
      <c r="AA5" s="615"/>
      <c r="AB5" s="615"/>
      <c r="AC5" s="615"/>
      <c r="AD5" s="616">
        <v>938893</v>
      </c>
      <c r="AE5" s="616"/>
      <c r="AF5" s="616"/>
      <c r="AG5" s="616"/>
      <c r="AH5" s="616"/>
      <c r="AI5" s="616"/>
      <c r="AJ5" s="616"/>
      <c r="AK5" s="616"/>
      <c r="AL5" s="617">
        <v>38.700000000000003</v>
      </c>
      <c r="AM5" s="618"/>
      <c r="AN5" s="618"/>
      <c r="AO5" s="619"/>
      <c r="AP5" s="609" t="s">
        <v>203</v>
      </c>
      <c r="AQ5" s="610"/>
      <c r="AR5" s="610"/>
      <c r="AS5" s="610"/>
      <c r="AT5" s="610"/>
      <c r="AU5" s="610"/>
      <c r="AV5" s="610"/>
      <c r="AW5" s="610"/>
      <c r="AX5" s="610"/>
      <c r="AY5" s="610"/>
      <c r="AZ5" s="610"/>
      <c r="BA5" s="610"/>
      <c r="BB5" s="610"/>
      <c r="BC5" s="610"/>
      <c r="BD5" s="610"/>
      <c r="BE5" s="610"/>
      <c r="BF5" s="611"/>
      <c r="BG5" s="623">
        <v>917468</v>
      </c>
      <c r="BH5" s="624"/>
      <c r="BI5" s="624"/>
      <c r="BJ5" s="624"/>
      <c r="BK5" s="624"/>
      <c r="BL5" s="624"/>
      <c r="BM5" s="624"/>
      <c r="BN5" s="625"/>
      <c r="BO5" s="626">
        <v>97.7</v>
      </c>
      <c r="BP5" s="626"/>
      <c r="BQ5" s="626"/>
      <c r="BR5" s="626"/>
      <c r="BS5" s="627">
        <v>2565</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204</v>
      </c>
      <c r="CS5" s="606"/>
      <c r="CT5" s="606"/>
      <c r="CU5" s="606"/>
      <c r="CV5" s="606"/>
      <c r="CW5" s="606"/>
      <c r="CX5" s="606"/>
      <c r="CY5" s="607"/>
      <c r="CZ5" s="605" t="s">
        <v>196</v>
      </c>
      <c r="DA5" s="606"/>
      <c r="DB5" s="606"/>
      <c r="DC5" s="607"/>
      <c r="DD5" s="605" t="s">
        <v>205</v>
      </c>
      <c r="DE5" s="606"/>
      <c r="DF5" s="606"/>
      <c r="DG5" s="606"/>
      <c r="DH5" s="606"/>
      <c r="DI5" s="606"/>
      <c r="DJ5" s="606"/>
      <c r="DK5" s="606"/>
      <c r="DL5" s="606"/>
      <c r="DM5" s="606"/>
      <c r="DN5" s="606"/>
      <c r="DO5" s="606"/>
      <c r="DP5" s="607"/>
      <c r="DQ5" s="605" t="s">
        <v>206</v>
      </c>
      <c r="DR5" s="606"/>
      <c r="DS5" s="606"/>
      <c r="DT5" s="606"/>
      <c r="DU5" s="606"/>
      <c r="DV5" s="606"/>
      <c r="DW5" s="606"/>
      <c r="DX5" s="606"/>
      <c r="DY5" s="606"/>
      <c r="DZ5" s="606"/>
      <c r="EA5" s="606"/>
      <c r="EB5" s="606"/>
      <c r="EC5" s="607"/>
    </row>
    <row r="6" spans="2:143" ht="11.25" customHeight="1" x14ac:dyDescent="0.15">
      <c r="B6" s="620" t="s">
        <v>207</v>
      </c>
      <c r="C6" s="621"/>
      <c r="D6" s="621"/>
      <c r="E6" s="621"/>
      <c r="F6" s="621"/>
      <c r="G6" s="621"/>
      <c r="H6" s="621"/>
      <c r="I6" s="621"/>
      <c r="J6" s="621"/>
      <c r="K6" s="621"/>
      <c r="L6" s="621"/>
      <c r="M6" s="621"/>
      <c r="N6" s="621"/>
      <c r="O6" s="621"/>
      <c r="P6" s="621"/>
      <c r="Q6" s="622"/>
      <c r="R6" s="623">
        <v>54416</v>
      </c>
      <c r="S6" s="624"/>
      <c r="T6" s="624"/>
      <c r="U6" s="624"/>
      <c r="V6" s="624"/>
      <c r="W6" s="624"/>
      <c r="X6" s="624"/>
      <c r="Y6" s="625"/>
      <c r="Z6" s="626">
        <v>1.4</v>
      </c>
      <c r="AA6" s="626"/>
      <c r="AB6" s="626"/>
      <c r="AC6" s="626"/>
      <c r="AD6" s="627">
        <v>54416</v>
      </c>
      <c r="AE6" s="627"/>
      <c r="AF6" s="627"/>
      <c r="AG6" s="627"/>
      <c r="AH6" s="627"/>
      <c r="AI6" s="627"/>
      <c r="AJ6" s="627"/>
      <c r="AK6" s="627"/>
      <c r="AL6" s="628">
        <v>2.2000000000000002</v>
      </c>
      <c r="AM6" s="629"/>
      <c r="AN6" s="629"/>
      <c r="AO6" s="630"/>
      <c r="AP6" s="620" t="s">
        <v>208</v>
      </c>
      <c r="AQ6" s="621"/>
      <c r="AR6" s="621"/>
      <c r="AS6" s="621"/>
      <c r="AT6" s="621"/>
      <c r="AU6" s="621"/>
      <c r="AV6" s="621"/>
      <c r="AW6" s="621"/>
      <c r="AX6" s="621"/>
      <c r="AY6" s="621"/>
      <c r="AZ6" s="621"/>
      <c r="BA6" s="621"/>
      <c r="BB6" s="621"/>
      <c r="BC6" s="621"/>
      <c r="BD6" s="621"/>
      <c r="BE6" s="621"/>
      <c r="BF6" s="622"/>
      <c r="BG6" s="623">
        <v>917468</v>
      </c>
      <c r="BH6" s="624"/>
      <c r="BI6" s="624"/>
      <c r="BJ6" s="624"/>
      <c r="BK6" s="624"/>
      <c r="BL6" s="624"/>
      <c r="BM6" s="624"/>
      <c r="BN6" s="625"/>
      <c r="BO6" s="626">
        <v>97.7</v>
      </c>
      <c r="BP6" s="626"/>
      <c r="BQ6" s="626"/>
      <c r="BR6" s="626"/>
      <c r="BS6" s="627">
        <v>2565</v>
      </c>
      <c r="BT6" s="627"/>
      <c r="BU6" s="627"/>
      <c r="BV6" s="627"/>
      <c r="BW6" s="627"/>
      <c r="BX6" s="627"/>
      <c r="BY6" s="627"/>
      <c r="BZ6" s="627"/>
      <c r="CA6" s="627"/>
      <c r="CB6" s="631"/>
      <c r="CD6" s="634" t="s">
        <v>209</v>
      </c>
      <c r="CE6" s="635"/>
      <c r="CF6" s="635"/>
      <c r="CG6" s="635"/>
      <c r="CH6" s="635"/>
      <c r="CI6" s="635"/>
      <c r="CJ6" s="635"/>
      <c r="CK6" s="635"/>
      <c r="CL6" s="635"/>
      <c r="CM6" s="635"/>
      <c r="CN6" s="635"/>
      <c r="CO6" s="635"/>
      <c r="CP6" s="635"/>
      <c r="CQ6" s="636"/>
      <c r="CR6" s="623">
        <v>68747</v>
      </c>
      <c r="CS6" s="624"/>
      <c r="CT6" s="624"/>
      <c r="CU6" s="624"/>
      <c r="CV6" s="624"/>
      <c r="CW6" s="624"/>
      <c r="CX6" s="624"/>
      <c r="CY6" s="625"/>
      <c r="CZ6" s="626">
        <v>1.8</v>
      </c>
      <c r="DA6" s="626"/>
      <c r="DB6" s="626"/>
      <c r="DC6" s="626"/>
      <c r="DD6" s="632" t="s">
        <v>210</v>
      </c>
      <c r="DE6" s="624"/>
      <c r="DF6" s="624"/>
      <c r="DG6" s="624"/>
      <c r="DH6" s="624"/>
      <c r="DI6" s="624"/>
      <c r="DJ6" s="624"/>
      <c r="DK6" s="624"/>
      <c r="DL6" s="624"/>
      <c r="DM6" s="624"/>
      <c r="DN6" s="624"/>
      <c r="DO6" s="624"/>
      <c r="DP6" s="625"/>
      <c r="DQ6" s="632">
        <v>68747</v>
      </c>
      <c r="DR6" s="624"/>
      <c r="DS6" s="624"/>
      <c r="DT6" s="624"/>
      <c r="DU6" s="624"/>
      <c r="DV6" s="624"/>
      <c r="DW6" s="624"/>
      <c r="DX6" s="624"/>
      <c r="DY6" s="624"/>
      <c r="DZ6" s="624"/>
      <c r="EA6" s="624"/>
      <c r="EB6" s="624"/>
      <c r="EC6" s="633"/>
    </row>
    <row r="7" spans="2:143" ht="11.25" customHeight="1" x14ac:dyDescent="0.15">
      <c r="B7" s="620" t="s">
        <v>211</v>
      </c>
      <c r="C7" s="621"/>
      <c r="D7" s="621"/>
      <c r="E7" s="621"/>
      <c r="F7" s="621"/>
      <c r="G7" s="621"/>
      <c r="H7" s="621"/>
      <c r="I7" s="621"/>
      <c r="J7" s="621"/>
      <c r="K7" s="621"/>
      <c r="L7" s="621"/>
      <c r="M7" s="621"/>
      <c r="N7" s="621"/>
      <c r="O7" s="621"/>
      <c r="P7" s="621"/>
      <c r="Q7" s="622"/>
      <c r="R7" s="623">
        <v>1532</v>
      </c>
      <c r="S7" s="624"/>
      <c r="T7" s="624"/>
      <c r="U7" s="624"/>
      <c r="V7" s="624"/>
      <c r="W7" s="624"/>
      <c r="X7" s="624"/>
      <c r="Y7" s="625"/>
      <c r="Z7" s="626">
        <v>0</v>
      </c>
      <c r="AA7" s="626"/>
      <c r="AB7" s="626"/>
      <c r="AC7" s="626"/>
      <c r="AD7" s="627">
        <v>1532</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350051</v>
      </c>
      <c r="BH7" s="624"/>
      <c r="BI7" s="624"/>
      <c r="BJ7" s="624"/>
      <c r="BK7" s="624"/>
      <c r="BL7" s="624"/>
      <c r="BM7" s="624"/>
      <c r="BN7" s="625"/>
      <c r="BO7" s="626">
        <v>37.299999999999997</v>
      </c>
      <c r="BP7" s="626"/>
      <c r="BQ7" s="626"/>
      <c r="BR7" s="626"/>
      <c r="BS7" s="627">
        <v>2565</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508253</v>
      </c>
      <c r="CS7" s="624"/>
      <c r="CT7" s="624"/>
      <c r="CU7" s="624"/>
      <c r="CV7" s="624"/>
      <c r="CW7" s="624"/>
      <c r="CX7" s="624"/>
      <c r="CY7" s="625"/>
      <c r="CZ7" s="626">
        <v>13.4</v>
      </c>
      <c r="DA7" s="626"/>
      <c r="DB7" s="626"/>
      <c r="DC7" s="626"/>
      <c r="DD7" s="632">
        <v>31341</v>
      </c>
      <c r="DE7" s="624"/>
      <c r="DF7" s="624"/>
      <c r="DG7" s="624"/>
      <c r="DH7" s="624"/>
      <c r="DI7" s="624"/>
      <c r="DJ7" s="624"/>
      <c r="DK7" s="624"/>
      <c r="DL7" s="624"/>
      <c r="DM7" s="624"/>
      <c r="DN7" s="624"/>
      <c r="DO7" s="624"/>
      <c r="DP7" s="625"/>
      <c r="DQ7" s="632">
        <v>329880</v>
      </c>
      <c r="DR7" s="624"/>
      <c r="DS7" s="624"/>
      <c r="DT7" s="624"/>
      <c r="DU7" s="624"/>
      <c r="DV7" s="624"/>
      <c r="DW7" s="624"/>
      <c r="DX7" s="624"/>
      <c r="DY7" s="624"/>
      <c r="DZ7" s="624"/>
      <c r="EA7" s="624"/>
      <c r="EB7" s="624"/>
      <c r="EC7" s="633"/>
    </row>
    <row r="8" spans="2:143" ht="11.25" customHeight="1" x14ac:dyDescent="0.15">
      <c r="B8" s="620" t="s">
        <v>214</v>
      </c>
      <c r="C8" s="621"/>
      <c r="D8" s="621"/>
      <c r="E8" s="621"/>
      <c r="F8" s="621"/>
      <c r="G8" s="621"/>
      <c r="H8" s="621"/>
      <c r="I8" s="621"/>
      <c r="J8" s="621"/>
      <c r="K8" s="621"/>
      <c r="L8" s="621"/>
      <c r="M8" s="621"/>
      <c r="N8" s="621"/>
      <c r="O8" s="621"/>
      <c r="P8" s="621"/>
      <c r="Q8" s="622"/>
      <c r="R8" s="623">
        <v>4374</v>
      </c>
      <c r="S8" s="624"/>
      <c r="T8" s="624"/>
      <c r="U8" s="624"/>
      <c r="V8" s="624"/>
      <c r="W8" s="624"/>
      <c r="X8" s="624"/>
      <c r="Y8" s="625"/>
      <c r="Z8" s="626">
        <v>0.1</v>
      </c>
      <c r="AA8" s="626"/>
      <c r="AB8" s="626"/>
      <c r="AC8" s="626"/>
      <c r="AD8" s="627">
        <v>4374</v>
      </c>
      <c r="AE8" s="627"/>
      <c r="AF8" s="627"/>
      <c r="AG8" s="627"/>
      <c r="AH8" s="627"/>
      <c r="AI8" s="627"/>
      <c r="AJ8" s="627"/>
      <c r="AK8" s="627"/>
      <c r="AL8" s="628">
        <v>0.2</v>
      </c>
      <c r="AM8" s="629"/>
      <c r="AN8" s="629"/>
      <c r="AO8" s="630"/>
      <c r="AP8" s="620" t="s">
        <v>215</v>
      </c>
      <c r="AQ8" s="621"/>
      <c r="AR8" s="621"/>
      <c r="AS8" s="621"/>
      <c r="AT8" s="621"/>
      <c r="AU8" s="621"/>
      <c r="AV8" s="621"/>
      <c r="AW8" s="621"/>
      <c r="AX8" s="621"/>
      <c r="AY8" s="621"/>
      <c r="AZ8" s="621"/>
      <c r="BA8" s="621"/>
      <c r="BB8" s="621"/>
      <c r="BC8" s="621"/>
      <c r="BD8" s="621"/>
      <c r="BE8" s="621"/>
      <c r="BF8" s="622"/>
      <c r="BG8" s="623">
        <v>15028</v>
      </c>
      <c r="BH8" s="624"/>
      <c r="BI8" s="624"/>
      <c r="BJ8" s="624"/>
      <c r="BK8" s="624"/>
      <c r="BL8" s="624"/>
      <c r="BM8" s="624"/>
      <c r="BN8" s="625"/>
      <c r="BO8" s="626">
        <v>1.6</v>
      </c>
      <c r="BP8" s="626"/>
      <c r="BQ8" s="626"/>
      <c r="BR8" s="626"/>
      <c r="BS8" s="632" t="s">
        <v>107</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968615</v>
      </c>
      <c r="CS8" s="624"/>
      <c r="CT8" s="624"/>
      <c r="CU8" s="624"/>
      <c r="CV8" s="624"/>
      <c r="CW8" s="624"/>
      <c r="CX8" s="624"/>
      <c r="CY8" s="625"/>
      <c r="CZ8" s="626">
        <v>25.5</v>
      </c>
      <c r="DA8" s="626"/>
      <c r="DB8" s="626"/>
      <c r="DC8" s="626"/>
      <c r="DD8" s="632">
        <v>3141</v>
      </c>
      <c r="DE8" s="624"/>
      <c r="DF8" s="624"/>
      <c r="DG8" s="624"/>
      <c r="DH8" s="624"/>
      <c r="DI8" s="624"/>
      <c r="DJ8" s="624"/>
      <c r="DK8" s="624"/>
      <c r="DL8" s="624"/>
      <c r="DM8" s="624"/>
      <c r="DN8" s="624"/>
      <c r="DO8" s="624"/>
      <c r="DP8" s="625"/>
      <c r="DQ8" s="632">
        <v>598876</v>
      </c>
      <c r="DR8" s="624"/>
      <c r="DS8" s="624"/>
      <c r="DT8" s="624"/>
      <c r="DU8" s="624"/>
      <c r="DV8" s="624"/>
      <c r="DW8" s="624"/>
      <c r="DX8" s="624"/>
      <c r="DY8" s="624"/>
      <c r="DZ8" s="624"/>
      <c r="EA8" s="624"/>
      <c r="EB8" s="624"/>
      <c r="EC8" s="633"/>
    </row>
    <row r="9" spans="2:143" ht="11.25" customHeight="1" x14ac:dyDescent="0.15">
      <c r="B9" s="620" t="s">
        <v>217</v>
      </c>
      <c r="C9" s="621"/>
      <c r="D9" s="621"/>
      <c r="E9" s="621"/>
      <c r="F9" s="621"/>
      <c r="G9" s="621"/>
      <c r="H9" s="621"/>
      <c r="I9" s="621"/>
      <c r="J9" s="621"/>
      <c r="K9" s="621"/>
      <c r="L9" s="621"/>
      <c r="M9" s="621"/>
      <c r="N9" s="621"/>
      <c r="O9" s="621"/>
      <c r="P9" s="621"/>
      <c r="Q9" s="622"/>
      <c r="R9" s="623">
        <v>3822</v>
      </c>
      <c r="S9" s="624"/>
      <c r="T9" s="624"/>
      <c r="U9" s="624"/>
      <c r="V9" s="624"/>
      <c r="W9" s="624"/>
      <c r="X9" s="624"/>
      <c r="Y9" s="625"/>
      <c r="Z9" s="626">
        <v>0.1</v>
      </c>
      <c r="AA9" s="626"/>
      <c r="AB9" s="626"/>
      <c r="AC9" s="626"/>
      <c r="AD9" s="627">
        <v>3822</v>
      </c>
      <c r="AE9" s="627"/>
      <c r="AF9" s="627"/>
      <c r="AG9" s="627"/>
      <c r="AH9" s="627"/>
      <c r="AI9" s="627"/>
      <c r="AJ9" s="627"/>
      <c r="AK9" s="627"/>
      <c r="AL9" s="628">
        <v>0.2</v>
      </c>
      <c r="AM9" s="629"/>
      <c r="AN9" s="629"/>
      <c r="AO9" s="630"/>
      <c r="AP9" s="620" t="s">
        <v>218</v>
      </c>
      <c r="AQ9" s="621"/>
      <c r="AR9" s="621"/>
      <c r="AS9" s="621"/>
      <c r="AT9" s="621"/>
      <c r="AU9" s="621"/>
      <c r="AV9" s="621"/>
      <c r="AW9" s="621"/>
      <c r="AX9" s="621"/>
      <c r="AY9" s="621"/>
      <c r="AZ9" s="621"/>
      <c r="BA9" s="621"/>
      <c r="BB9" s="621"/>
      <c r="BC9" s="621"/>
      <c r="BD9" s="621"/>
      <c r="BE9" s="621"/>
      <c r="BF9" s="622"/>
      <c r="BG9" s="623">
        <v>302708</v>
      </c>
      <c r="BH9" s="624"/>
      <c r="BI9" s="624"/>
      <c r="BJ9" s="624"/>
      <c r="BK9" s="624"/>
      <c r="BL9" s="624"/>
      <c r="BM9" s="624"/>
      <c r="BN9" s="625"/>
      <c r="BO9" s="626">
        <v>32.200000000000003</v>
      </c>
      <c r="BP9" s="626"/>
      <c r="BQ9" s="626"/>
      <c r="BR9" s="626"/>
      <c r="BS9" s="632" t="s">
        <v>107</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225599</v>
      </c>
      <c r="CS9" s="624"/>
      <c r="CT9" s="624"/>
      <c r="CU9" s="624"/>
      <c r="CV9" s="624"/>
      <c r="CW9" s="624"/>
      <c r="CX9" s="624"/>
      <c r="CY9" s="625"/>
      <c r="CZ9" s="626">
        <v>5.9</v>
      </c>
      <c r="DA9" s="626"/>
      <c r="DB9" s="626"/>
      <c r="DC9" s="626"/>
      <c r="DD9" s="632">
        <v>100</v>
      </c>
      <c r="DE9" s="624"/>
      <c r="DF9" s="624"/>
      <c r="DG9" s="624"/>
      <c r="DH9" s="624"/>
      <c r="DI9" s="624"/>
      <c r="DJ9" s="624"/>
      <c r="DK9" s="624"/>
      <c r="DL9" s="624"/>
      <c r="DM9" s="624"/>
      <c r="DN9" s="624"/>
      <c r="DO9" s="624"/>
      <c r="DP9" s="625"/>
      <c r="DQ9" s="632">
        <v>212900</v>
      </c>
      <c r="DR9" s="624"/>
      <c r="DS9" s="624"/>
      <c r="DT9" s="624"/>
      <c r="DU9" s="624"/>
      <c r="DV9" s="624"/>
      <c r="DW9" s="624"/>
      <c r="DX9" s="624"/>
      <c r="DY9" s="624"/>
      <c r="DZ9" s="624"/>
      <c r="EA9" s="624"/>
      <c r="EB9" s="624"/>
      <c r="EC9" s="633"/>
    </row>
    <row r="10" spans="2:143" ht="11.25" customHeight="1" x14ac:dyDescent="0.15">
      <c r="B10" s="620" t="s">
        <v>220</v>
      </c>
      <c r="C10" s="621"/>
      <c r="D10" s="621"/>
      <c r="E10" s="621"/>
      <c r="F10" s="621"/>
      <c r="G10" s="621"/>
      <c r="H10" s="621"/>
      <c r="I10" s="621"/>
      <c r="J10" s="621"/>
      <c r="K10" s="621"/>
      <c r="L10" s="621"/>
      <c r="M10" s="621"/>
      <c r="N10" s="621"/>
      <c r="O10" s="621"/>
      <c r="P10" s="621"/>
      <c r="Q10" s="622"/>
      <c r="R10" s="623">
        <v>153906</v>
      </c>
      <c r="S10" s="624"/>
      <c r="T10" s="624"/>
      <c r="U10" s="624"/>
      <c r="V10" s="624"/>
      <c r="W10" s="624"/>
      <c r="X10" s="624"/>
      <c r="Y10" s="625"/>
      <c r="Z10" s="626">
        <v>3.8</v>
      </c>
      <c r="AA10" s="626"/>
      <c r="AB10" s="626"/>
      <c r="AC10" s="626"/>
      <c r="AD10" s="627">
        <v>153906</v>
      </c>
      <c r="AE10" s="627"/>
      <c r="AF10" s="627"/>
      <c r="AG10" s="627"/>
      <c r="AH10" s="627"/>
      <c r="AI10" s="627"/>
      <c r="AJ10" s="627"/>
      <c r="AK10" s="627"/>
      <c r="AL10" s="628">
        <v>6.3</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18227</v>
      </c>
      <c r="BH10" s="624"/>
      <c r="BI10" s="624"/>
      <c r="BJ10" s="624"/>
      <c r="BK10" s="624"/>
      <c r="BL10" s="624"/>
      <c r="BM10" s="624"/>
      <c r="BN10" s="625"/>
      <c r="BO10" s="626">
        <v>1.9</v>
      </c>
      <c r="BP10" s="626"/>
      <c r="BQ10" s="626"/>
      <c r="BR10" s="626"/>
      <c r="BS10" s="632" t="s">
        <v>107</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14359</v>
      </c>
      <c r="CS10" s="624"/>
      <c r="CT10" s="624"/>
      <c r="CU10" s="624"/>
      <c r="CV10" s="624"/>
      <c r="CW10" s="624"/>
      <c r="CX10" s="624"/>
      <c r="CY10" s="625"/>
      <c r="CZ10" s="626">
        <v>0.4</v>
      </c>
      <c r="DA10" s="626"/>
      <c r="DB10" s="626"/>
      <c r="DC10" s="626"/>
      <c r="DD10" s="632" t="s">
        <v>107</v>
      </c>
      <c r="DE10" s="624"/>
      <c r="DF10" s="624"/>
      <c r="DG10" s="624"/>
      <c r="DH10" s="624"/>
      <c r="DI10" s="624"/>
      <c r="DJ10" s="624"/>
      <c r="DK10" s="624"/>
      <c r="DL10" s="624"/>
      <c r="DM10" s="624"/>
      <c r="DN10" s="624"/>
      <c r="DO10" s="624"/>
      <c r="DP10" s="625"/>
      <c r="DQ10" s="632">
        <v>4359</v>
      </c>
      <c r="DR10" s="624"/>
      <c r="DS10" s="624"/>
      <c r="DT10" s="624"/>
      <c r="DU10" s="624"/>
      <c r="DV10" s="624"/>
      <c r="DW10" s="624"/>
      <c r="DX10" s="624"/>
      <c r="DY10" s="624"/>
      <c r="DZ10" s="624"/>
      <c r="EA10" s="624"/>
      <c r="EB10" s="624"/>
      <c r="EC10" s="633"/>
    </row>
    <row r="11" spans="2:143" ht="11.25" customHeight="1" x14ac:dyDescent="0.15">
      <c r="B11" s="620" t="s">
        <v>223</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14088</v>
      </c>
      <c r="BH11" s="624"/>
      <c r="BI11" s="624"/>
      <c r="BJ11" s="624"/>
      <c r="BK11" s="624"/>
      <c r="BL11" s="624"/>
      <c r="BM11" s="624"/>
      <c r="BN11" s="625"/>
      <c r="BO11" s="626">
        <v>1.5</v>
      </c>
      <c r="BP11" s="626"/>
      <c r="BQ11" s="626"/>
      <c r="BR11" s="626"/>
      <c r="BS11" s="632">
        <v>2565</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190674</v>
      </c>
      <c r="CS11" s="624"/>
      <c r="CT11" s="624"/>
      <c r="CU11" s="624"/>
      <c r="CV11" s="624"/>
      <c r="CW11" s="624"/>
      <c r="CX11" s="624"/>
      <c r="CY11" s="625"/>
      <c r="CZ11" s="626">
        <v>5</v>
      </c>
      <c r="DA11" s="626"/>
      <c r="DB11" s="626"/>
      <c r="DC11" s="626"/>
      <c r="DD11" s="632">
        <v>18519</v>
      </c>
      <c r="DE11" s="624"/>
      <c r="DF11" s="624"/>
      <c r="DG11" s="624"/>
      <c r="DH11" s="624"/>
      <c r="DI11" s="624"/>
      <c r="DJ11" s="624"/>
      <c r="DK11" s="624"/>
      <c r="DL11" s="624"/>
      <c r="DM11" s="624"/>
      <c r="DN11" s="624"/>
      <c r="DO11" s="624"/>
      <c r="DP11" s="625"/>
      <c r="DQ11" s="632">
        <v>83871</v>
      </c>
      <c r="DR11" s="624"/>
      <c r="DS11" s="624"/>
      <c r="DT11" s="624"/>
      <c r="DU11" s="624"/>
      <c r="DV11" s="624"/>
      <c r="DW11" s="624"/>
      <c r="DX11" s="624"/>
      <c r="DY11" s="624"/>
      <c r="DZ11" s="624"/>
      <c r="EA11" s="624"/>
      <c r="EB11" s="624"/>
      <c r="EC11" s="633"/>
    </row>
    <row r="12" spans="2:143" ht="11.25" customHeight="1" x14ac:dyDescent="0.15">
      <c r="B12" s="620" t="s">
        <v>226</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485653</v>
      </c>
      <c r="BH12" s="624"/>
      <c r="BI12" s="624"/>
      <c r="BJ12" s="624"/>
      <c r="BK12" s="624"/>
      <c r="BL12" s="624"/>
      <c r="BM12" s="624"/>
      <c r="BN12" s="625"/>
      <c r="BO12" s="626">
        <v>51.7</v>
      </c>
      <c r="BP12" s="626"/>
      <c r="BQ12" s="626"/>
      <c r="BR12" s="626"/>
      <c r="BS12" s="632" t="s">
        <v>107</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237447</v>
      </c>
      <c r="CS12" s="624"/>
      <c r="CT12" s="624"/>
      <c r="CU12" s="624"/>
      <c r="CV12" s="624"/>
      <c r="CW12" s="624"/>
      <c r="CX12" s="624"/>
      <c r="CY12" s="625"/>
      <c r="CZ12" s="626">
        <v>6.3</v>
      </c>
      <c r="DA12" s="626"/>
      <c r="DB12" s="626"/>
      <c r="DC12" s="626"/>
      <c r="DD12" s="632">
        <v>31000</v>
      </c>
      <c r="DE12" s="624"/>
      <c r="DF12" s="624"/>
      <c r="DG12" s="624"/>
      <c r="DH12" s="624"/>
      <c r="DI12" s="624"/>
      <c r="DJ12" s="624"/>
      <c r="DK12" s="624"/>
      <c r="DL12" s="624"/>
      <c r="DM12" s="624"/>
      <c r="DN12" s="624"/>
      <c r="DO12" s="624"/>
      <c r="DP12" s="625"/>
      <c r="DQ12" s="632">
        <v>76691</v>
      </c>
      <c r="DR12" s="624"/>
      <c r="DS12" s="624"/>
      <c r="DT12" s="624"/>
      <c r="DU12" s="624"/>
      <c r="DV12" s="624"/>
      <c r="DW12" s="624"/>
      <c r="DX12" s="624"/>
      <c r="DY12" s="624"/>
      <c r="DZ12" s="624"/>
      <c r="EA12" s="624"/>
      <c r="EB12" s="624"/>
      <c r="EC12" s="633"/>
    </row>
    <row r="13" spans="2:143" ht="11.25" customHeight="1" x14ac:dyDescent="0.15">
      <c r="B13" s="620" t="s">
        <v>229</v>
      </c>
      <c r="C13" s="621"/>
      <c r="D13" s="621"/>
      <c r="E13" s="621"/>
      <c r="F13" s="621"/>
      <c r="G13" s="621"/>
      <c r="H13" s="621"/>
      <c r="I13" s="621"/>
      <c r="J13" s="621"/>
      <c r="K13" s="621"/>
      <c r="L13" s="621"/>
      <c r="M13" s="621"/>
      <c r="N13" s="621"/>
      <c r="O13" s="621"/>
      <c r="P13" s="621"/>
      <c r="Q13" s="622"/>
      <c r="R13" s="623">
        <v>9247</v>
      </c>
      <c r="S13" s="624"/>
      <c r="T13" s="624"/>
      <c r="U13" s="624"/>
      <c r="V13" s="624"/>
      <c r="W13" s="624"/>
      <c r="X13" s="624"/>
      <c r="Y13" s="625"/>
      <c r="Z13" s="626">
        <v>0.2</v>
      </c>
      <c r="AA13" s="626"/>
      <c r="AB13" s="626"/>
      <c r="AC13" s="626"/>
      <c r="AD13" s="627">
        <v>9247</v>
      </c>
      <c r="AE13" s="627"/>
      <c r="AF13" s="627"/>
      <c r="AG13" s="627"/>
      <c r="AH13" s="627"/>
      <c r="AI13" s="627"/>
      <c r="AJ13" s="627"/>
      <c r="AK13" s="627"/>
      <c r="AL13" s="628">
        <v>0.4</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485652</v>
      </c>
      <c r="BH13" s="624"/>
      <c r="BI13" s="624"/>
      <c r="BJ13" s="624"/>
      <c r="BK13" s="624"/>
      <c r="BL13" s="624"/>
      <c r="BM13" s="624"/>
      <c r="BN13" s="625"/>
      <c r="BO13" s="626">
        <v>51.7</v>
      </c>
      <c r="BP13" s="626"/>
      <c r="BQ13" s="626"/>
      <c r="BR13" s="626"/>
      <c r="BS13" s="632" t="s">
        <v>107</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608478</v>
      </c>
      <c r="CS13" s="624"/>
      <c r="CT13" s="624"/>
      <c r="CU13" s="624"/>
      <c r="CV13" s="624"/>
      <c r="CW13" s="624"/>
      <c r="CX13" s="624"/>
      <c r="CY13" s="625"/>
      <c r="CZ13" s="626">
        <v>16</v>
      </c>
      <c r="DA13" s="626"/>
      <c r="DB13" s="626"/>
      <c r="DC13" s="626"/>
      <c r="DD13" s="632">
        <v>199862</v>
      </c>
      <c r="DE13" s="624"/>
      <c r="DF13" s="624"/>
      <c r="DG13" s="624"/>
      <c r="DH13" s="624"/>
      <c r="DI13" s="624"/>
      <c r="DJ13" s="624"/>
      <c r="DK13" s="624"/>
      <c r="DL13" s="624"/>
      <c r="DM13" s="624"/>
      <c r="DN13" s="624"/>
      <c r="DO13" s="624"/>
      <c r="DP13" s="625"/>
      <c r="DQ13" s="632">
        <v>428050</v>
      </c>
      <c r="DR13" s="624"/>
      <c r="DS13" s="624"/>
      <c r="DT13" s="624"/>
      <c r="DU13" s="624"/>
      <c r="DV13" s="624"/>
      <c r="DW13" s="624"/>
      <c r="DX13" s="624"/>
      <c r="DY13" s="624"/>
      <c r="DZ13" s="624"/>
      <c r="EA13" s="624"/>
      <c r="EB13" s="624"/>
      <c r="EC13" s="633"/>
    </row>
    <row r="14" spans="2:143" ht="11.25" customHeight="1" x14ac:dyDescent="0.15">
      <c r="B14" s="620" t="s">
        <v>232</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21069</v>
      </c>
      <c r="BH14" s="624"/>
      <c r="BI14" s="624"/>
      <c r="BJ14" s="624"/>
      <c r="BK14" s="624"/>
      <c r="BL14" s="624"/>
      <c r="BM14" s="624"/>
      <c r="BN14" s="625"/>
      <c r="BO14" s="626">
        <v>2.2000000000000002</v>
      </c>
      <c r="BP14" s="626"/>
      <c r="BQ14" s="626"/>
      <c r="BR14" s="626"/>
      <c r="BS14" s="632" t="s">
        <v>107</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272894</v>
      </c>
      <c r="CS14" s="624"/>
      <c r="CT14" s="624"/>
      <c r="CU14" s="624"/>
      <c r="CV14" s="624"/>
      <c r="CW14" s="624"/>
      <c r="CX14" s="624"/>
      <c r="CY14" s="625"/>
      <c r="CZ14" s="626">
        <v>7.2</v>
      </c>
      <c r="DA14" s="626"/>
      <c r="DB14" s="626"/>
      <c r="DC14" s="626"/>
      <c r="DD14" s="632">
        <v>8081</v>
      </c>
      <c r="DE14" s="624"/>
      <c r="DF14" s="624"/>
      <c r="DG14" s="624"/>
      <c r="DH14" s="624"/>
      <c r="DI14" s="624"/>
      <c r="DJ14" s="624"/>
      <c r="DK14" s="624"/>
      <c r="DL14" s="624"/>
      <c r="DM14" s="624"/>
      <c r="DN14" s="624"/>
      <c r="DO14" s="624"/>
      <c r="DP14" s="625"/>
      <c r="DQ14" s="632">
        <v>267726</v>
      </c>
      <c r="DR14" s="624"/>
      <c r="DS14" s="624"/>
      <c r="DT14" s="624"/>
      <c r="DU14" s="624"/>
      <c r="DV14" s="624"/>
      <c r="DW14" s="624"/>
      <c r="DX14" s="624"/>
      <c r="DY14" s="624"/>
      <c r="DZ14" s="624"/>
      <c r="EA14" s="624"/>
      <c r="EB14" s="624"/>
      <c r="EC14" s="633"/>
    </row>
    <row r="15" spans="2:143" ht="11.25" customHeight="1" x14ac:dyDescent="0.15">
      <c r="B15" s="620" t="s">
        <v>235</v>
      </c>
      <c r="C15" s="621"/>
      <c r="D15" s="621"/>
      <c r="E15" s="621"/>
      <c r="F15" s="621"/>
      <c r="G15" s="621"/>
      <c r="H15" s="621"/>
      <c r="I15" s="621"/>
      <c r="J15" s="621"/>
      <c r="K15" s="621"/>
      <c r="L15" s="621"/>
      <c r="M15" s="621"/>
      <c r="N15" s="621"/>
      <c r="O15" s="621"/>
      <c r="P15" s="621"/>
      <c r="Q15" s="622"/>
      <c r="R15" s="623">
        <v>4244</v>
      </c>
      <c r="S15" s="624"/>
      <c r="T15" s="624"/>
      <c r="U15" s="624"/>
      <c r="V15" s="624"/>
      <c r="W15" s="624"/>
      <c r="X15" s="624"/>
      <c r="Y15" s="625"/>
      <c r="Z15" s="626">
        <v>0.1</v>
      </c>
      <c r="AA15" s="626"/>
      <c r="AB15" s="626"/>
      <c r="AC15" s="626"/>
      <c r="AD15" s="627">
        <v>4244</v>
      </c>
      <c r="AE15" s="627"/>
      <c r="AF15" s="627"/>
      <c r="AG15" s="627"/>
      <c r="AH15" s="627"/>
      <c r="AI15" s="627"/>
      <c r="AJ15" s="627"/>
      <c r="AK15" s="627"/>
      <c r="AL15" s="628">
        <v>0.2</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60695</v>
      </c>
      <c r="BH15" s="624"/>
      <c r="BI15" s="624"/>
      <c r="BJ15" s="624"/>
      <c r="BK15" s="624"/>
      <c r="BL15" s="624"/>
      <c r="BM15" s="624"/>
      <c r="BN15" s="625"/>
      <c r="BO15" s="626">
        <v>6.5</v>
      </c>
      <c r="BP15" s="626"/>
      <c r="BQ15" s="626"/>
      <c r="BR15" s="626"/>
      <c r="BS15" s="632" t="s">
        <v>107</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336446</v>
      </c>
      <c r="CS15" s="624"/>
      <c r="CT15" s="624"/>
      <c r="CU15" s="624"/>
      <c r="CV15" s="624"/>
      <c r="CW15" s="624"/>
      <c r="CX15" s="624"/>
      <c r="CY15" s="625"/>
      <c r="CZ15" s="626">
        <v>8.9</v>
      </c>
      <c r="DA15" s="626"/>
      <c r="DB15" s="626"/>
      <c r="DC15" s="626"/>
      <c r="DD15" s="632">
        <v>9864</v>
      </c>
      <c r="DE15" s="624"/>
      <c r="DF15" s="624"/>
      <c r="DG15" s="624"/>
      <c r="DH15" s="624"/>
      <c r="DI15" s="624"/>
      <c r="DJ15" s="624"/>
      <c r="DK15" s="624"/>
      <c r="DL15" s="624"/>
      <c r="DM15" s="624"/>
      <c r="DN15" s="624"/>
      <c r="DO15" s="624"/>
      <c r="DP15" s="625"/>
      <c r="DQ15" s="632">
        <v>310493</v>
      </c>
      <c r="DR15" s="624"/>
      <c r="DS15" s="624"/>
      <c r="DT15" s="624"/>
      <c r="DU15" s="624"/>
      <c r="DV15" s="624"/>
      <c r="DW15" s="624"/>
      <c r="DX15" s="624"/>
      <c r="DY15" s="624"/>
      <c r="DZ15" s="624"/>
      <c r="EA15" s="624"/>
      <c r="EB15" s="624"/>
      <c r="EC15" s="633"/>
    </row>
    <row r="16" spans="2:143" ht="11.25" customHeight="1" x14ac:dyDescent="0.15">
      <c r="B16" s="620" t="s">
        <v>238</v>
      </c>
      <c r="C16" s="621"/>
      <c r="D16" s="621"/>
      <c r="E16" s="621"/>
      <c r="F16" s="621"/>
      <c r="G16" s="621"/>
      <c r="H16" s="621"/>
      <c r="I16" s="621"/>
      <c r="J16" s="621"/>
      <c r="K16" s="621"/>
      <c r="L16" s="621"/>
      <c r="M16" s="621"/>
      <c r="N16" s="621"/>
      <c r="O16" s="621"/>
      <c r="P16" s="621"/>
      <c r="Q16" s="622"/>
      <c r="R16" s="623">
        <v>1314534</v>
      </c>
      <c r="S16" s="624"/>
      <c r="T16" s="624"/>
      <c r="U16" s="624"/>
      <c r="V16" s="624"/>
      <c r="W16" s="624"/>
      <c r="X16" s="624"/>
      <c r="Y16" s="625"/>
      <c r="Z16" s="626">
        <v>32.9</v>
      </c>
      <c r="AA16" s="626"/>
      <c r="AB16" s="626"/>
      <c r="AC16" s="626"/>
      <c r="AD16" s="627">
        <v>1254905</v>
      </c>
      <c r="AE16" s="627"/>
      <c r="AF16" s="627"/>
      <c r="AG16" s="627"/>
      <c r="AH16" s="627"/>
      <c r="AI16" s="627"/>
      <c r="AJ16" s="627"/>
      <c r="AK16" s="627"/>
      <c r="AL16" s="628">
        <v>51.7</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2000</v>
      </c>
      <c r="CS16" s="624"/>
      <c r="CT16" s="624"/>
      <c r="CU16" s="624"/>
      <c r="CV16" s="624"/>
      <c r="CW16" s="624"/>
      <c r="CX16" s="624"/>
      <c r="CY16" s="625"/>
      <c r="CZ16" s="626">
        <v>0.1</v>
      </c>
      <c r="DA16" s="626"/>
      <c r="DB16" s="626"/>
      <c r="DC16" s="626"/>
      <c r="DD16" s="632" t="s">
        <v>107</v>
      </c>
      <c r="DE16" s="624"/>
      <c r="DF16" s="624"/>
      <c r="DG16" s="624"/>
      <c r="DH16" s="624"/>
      <c r="DI16" s="624"/>
      <c r="DJ16" s="624"/>
      <c r="DK16" s="624"/>
      <c r="DL16" s="624"/>
      <c r="DM16" s="624"/>
      <c r="DN16" s="624"/>
      <c r="DO16" s="624"/>
      <c r="DP16" s="625"/>
      <c r="DQ16" s="632">
        <v>2000</v>
      </c>
      <c r="DR16" s="624"/>
      <c r="DS16" s="624"/>
      <c r="DT16" s="624"/>
      <c r="DU16" s="624"/>
      <c r="DV16" s="624"/>
      <c r="DW16" s="624"/>
      <c r="DX16" s="624"/>
      <c r="DY16" s="624"/>
      <c r="DZ16" s="624"/>
      <c r="EA16" s="624"/>
      <c r="EB16" s="624"/>
      <c r="EC16" s="633"/>
    </row>
    <row r="17" spans="2:133" ht="11.25" customHeight="1" x14ac:dyDescent="0.15">
      <c r="B17" s="620" t="s">
        <v>241</v>
      </c>
      <c r="C17" s="621"/>
      <c r="D17" s="621"/>
      <c r="E17" s="621"/>
      <c r="F17" s="621"/>
      <c r="G17" s="621"/>
      <c r="H17" s="621"/>
      <c r="I17" s="621"/>
      <c r="J17" s="621"/>
      <c r="K17" s="621"/>
      <c r="L17" s="621"/>
      <c r="M17" s="621"/>
      <c r="N17" s="621"/>
      <c r="O17" s="621"/>
      <c r="P17" s="621"/>
      <c r="Q17" s="622"/>
      <c r="R17" s="623">
        <v>1254905</v>
      </c>
      <c r="S17" s="624"/>
      <c r="T17" s="624"/>
      <c r="U17" s="624"/>
      <c r="V17" s="624"/>
      <c r="W17" s="624"/>
      <c r="X17" s="624"/>
      <c r="Y17" s="625"/>
      <c r="Z17" s="626">
        <v>31.4</v>
      </c>
      <c r="AA17" s="626"/>
      <c r="AB17" s="626"/>
      <c r="AC17" s="626"/>
      <c r="AD17" s="627">
        <v>1254905</v>
      </c>
      <c r="AE17" s="627"/>
      <c r="AF17" s="627"/>
      <c r="AG17" s="627"/>
      <c r="AH17" s="627"/>
      <c r="AI17" s="627"/>
      <c r="AJ17" s="627"/>
      <c r="AK17" s="627"/>
      <c r="AL17" s="628">
        <v>51.7</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361254</v>
      </c>
      <c r="CS17" s="624"/>
      <c r="CT17" s="624"/>
      <c r="CU17" s="624"/>
      <c r="CV17" s="624"/>
      <c r="CW17" s="624"/>
      <c r="CX17" s="624"/>
      <c r="CY17" s="625"/>
      <c r="CZ17" s="626">
        <v>9.5</v>
      </c>
      <c r="DA17" s="626"/>
      <c r="DB17" s="626"/>
      <c r="DC17" s="626"/>
      <c r="DD17" s="632" t="s">
        <v>107</v>
      </c>
      <c r="DE17" s="624"/>
      <c r="DF17" s="624"/>
      <c r="DG17" s="624"/>
      <c r="DH17" s="624"/>
      <c r="DI17" s="624"/>
      <c r="DJ17" s="624"/>
      <c r="DK17" s="624"/>
      <c r="DL17" s="624"/>
      <c r="DM17" s="624"/>
      <c r="DN17" s="624"/>
      <c r="DO17" s="624"/>
      <c r="DP17" s="625"/>
      <c r="DQ17" s="632">
        <v>336254</v>
      </c>
      <c r="DR17" s="624"/>
      <c r="DS17" s="624"/>
      <c r="DT17" s="624"/>
      <c r="DU17" s="624"/>
      <c r="DV17" s="624"/>
      <c r="DW17" s="624"/>
      <c r="DX17" s="624"/>
      <c r="DY17" s="624"/>
      <c r="DZ17" s="624"/>
      <c r="EA17" s="624"/>
      <c r="EB17" s="624"/>
      <c r="EC17" s="633"/>
    </row>
    <row r="18" spans="2:133" ht="11.25" customHeight="1" x14ac:dyDescent="0.15">
      <c r="B18" s="620" t="s">
        <v>244</v>
      </c>
      <c r="C18" s="621"/>
      <c r="D18" s="621"/>
      <c r="E18" s="621"/>
      <c r="F18" s="621"/>
      <c r="G18" s="621"/>
      <c r="H18" s="621"/>
      <c r="I18" s="621"/>
      <c r="J18" s="621"/>
      <c r="K18" s="621"/>
      <c r="L18" s="621"/>
      <c r="M18" s="621"/>
      <c r="N18" s="621"/>
      <c r="O18" s="621"/>
      <c r="P18" s="621"/>
      <c r="Q18" s="622"/>
      <c r="R18" s="623">
        <v>59629</v>
      </c>
      <c r="S18" s="624"/>
      <c r="T18" s="624"/>
      <c r="U18" s="624"/>
      <c r="V18" s="624"/>
      <c r="W18" s="624"/>
      <c r="X18" s="624"/>
      <c r="Y18" s="625"/>
      <c r="Z18" s="626">
        <v>1.5</v>
      </c>
      <c r="AA18" s="626"/>
      <c r="AB18" s="626"/>
      <c r="AC18" s="626"/>
      <c r="AD18" s="627" t="s">
        <v>107</v>
      </c>
      <c r="AE18" s="627"/>
      <c r="AF18" s="627"/>
      <c r="AG18" s="627"/>
      <c r="AH18" s="627"/>
      <c r="AI18" s="627"/>
      <c r="AJ18" s="627"/>
      <c r="AK18" s="627"/>
      <c r="AL18" s="628" t="s">
        <v>107</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247</v>
      </c>
      <c r="C19" s="621"/>
      <c r="D19" s="621"/>
      <c r="E19" s="621"/>
      <c r="F19" s="621"/>
      <c r="G19" s="621"/>
      <c r="H19" s="621"/>
      <c r="I19" s="621"/>
      <c r="J19" s="621"/>
      <c r="K19" s="621"/>
      <c r="L19" s="621"/>
      <c r="M19" s="621"/>
      <c r="N19" s="621"/>
      <c r="O19" s="621"/>
      <c r="P19" s="621"/>
      <c r="Q19" s="622"/>
      <c r="R19" s="623" t="s">
        <v>107</v>
      </c>
      <c r="S19" s="624"/>
      <c r="T19" s="624"/>
      <c r="U19" s="624"/>
      <c r="V19" s="624"/>
      <c r="W19" s="624"/>
      <c r="X19" s="624"/>
      <c r="Y19" s="625"/>
      <c r="Z19" s="626" t="s">
        <v>107</v>
      </c>
      <c r="AA19" s="626"/>
      <c r="AB19" s="626"/>
      <c r="AC19" s="626"/>
      <c r="AD19" s="627" t="s">
        <v>107</v>
      </c>
      <c r="AE19" s="627"/>
      <c r="AF19" s="627"/>
      <c r="AG19" s="627"/>
      <c r="AH19" s="627"/>
      <c r="AI19" s="627"/>
      <c r="AJ19" s="627"/>
      <c r="AK19" s="627"/>
      <c r="AL19" s="628" t="s">
        <v>107</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21425</v>
      </c>
      <c r="BH19" s="624"/>
      <c r="BI19" s="624"/>
      <c r="BJ19" s="624"/>
      <c r="BK19" s="624"/>
      <c r="BL19" s="624"/>
      <c r="BM19" s="624"/>
      <c r="BN19" s="625"/>
      <c r="BO19" s="626">
        <v>2.2999999999999998</v>
      </c>
      <c r="BP19" s="626"/>
      <c r="BQ19" s="626"/>
      <c r="BR19" s="626"/>
      <c r="BS19" s="632" t="s">
        <v>107</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250</v>
      </c>
      <c r="C20" s="621"/>
      <c r="D20" s="621"/>
      <c r="E20" s="621"/>
      <c r="F20" s="621"/>
      <c r="G20" s="621"/>
      <c r="H20" s="621"/>
      <c r="I20" s="621"/>
      <c r="J20" s="621"/>
      <c r="K20" s="621"/>
      <c r="L20" s="621"/>
      <c r="M20" s="621"/>
      <c r="N20" s="621"/>
      <c r="O20" s="621"/>
      <c r="P20" s="621"/>
      <c r="Q20" s="622"/>
      <c r="R20" s="623">
        <v>2484968</v>
      </c>
      <c r="S20" s="624"/>
      <c r="T20" s="624"/>
      <c r="U20" s="624"/>
      <c r="V20" s="624"/>
      <c r="W20" s="624"/>
      <c r="X20" s="624"/>
      <c r="Y20" s="625"/>
      <c r="Z20" s="626">
        <v>62.1</v>
      </c>
      <c r="AA20" s="626"/>
      <c r="AB20" s="626"/>
      <c r="AC20" s="626"/>
      <c r="AD20" s="627">
        <v>2425339</v>
      </c>
      <c r="AE20" s="627"/>
      <c r="AF20" s="627"/>
      <c r="AG20" s="627"/>
      <c r="AH20" s="627"/>
      <c r="AI20" s="627"/>
      <c r="AJ20" s="627"/>
      <c r="AK20" s="627"/>
      <c r="AL20" s="628">
        <v>99.9</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21425</v>
      </c>
      <c r="BH20" s="624"/>
      <c r="BI20" s="624"/>
      <c r="BJ20" s="624"/>
      <c r="BK20" s="624"/>
      <c r="BL20" s="624"/>
      <c r="BM20" s="624"/>
      <c r="BN20" s="625"/>
      <c r="BO20" s="626">
        <v>2.2999999999999998</v>
      </c>
      <c r="BP20" s="626"/>
      <c r="BQ20" s="626"/>
      <c r="BR20" s="626"/>
      <c r="BS20" s="632" t="s">
        <v>107</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3794766</v>
      </c>
      <c r="CS20" s="624"/>
      <c r="CT20" s="624"/>
      <c r="CU20" s="624"/>
      <c r="CV20" s="624"/>
      <c r="CW20" s="624"/>
      <c r="CX20" s="624"/>
      <c r="CY20" s="625"/>
      <c r="CZ20" s="626">
        <v>100</v>
      </c>
      <c r="DA20" s="626"/>
      <c r="DB20" s="626"/>
      <c r="DC20" s="626"/>
      <c r="DD20" s="632">
        <v>301908</v>
      </c>
      <c r="DE20" s="624"/>
      <c r="DF20" s="624"/>
      <c r="DG20" s="624"/>
      <c r="DH20" s="624"/>
      <c r="DI20" s="624"/>
      <c r="DJ20" s="624"/>
      <c r="DK20" s="624"/>
      <c r="DL20" s="624"/>
      <c r="DM20" s="624"/>
      <c r="DN20" s="624"/>
      <c r="DO20" s="624"/>
      <c r="DP20" s="625"/>
      <c r="DQ20" s="632">
        <v>2719847</v>
      </c>
      <c r="DR20" s="624"/>
      <c r="DS20" s="624"/>
      <c r="DT20" s="624"/>
      <c r="DU20" s="624"/>
      <c r="DV20" s="624"/>
      <c r="DW20" s="624"/>
      <c r="DX20" s="624"/>
      <c r="DY20" s="624"/>
      <c r="DZ20" s="624"/>
      <c r="EA20" s="624"/>
      <c r="EB20" s="624"/>
      <c r="EC20" s="633"/>
    </row>
    <row r="21" spans="2:133" ht="11.25" customHeight="1" x14ac:dyDescent="0.15">
      <c r="B21" s="620" t="s">
        <v>253</v>
      </c>
      <c r="C21" s="621"/>
      <c r="D21" s="621"/>
      <c r="E21" s="621"/>
      <c r="F21" s="621"/>
      <c r="G21" s="621"/>
      <c r="H21" s="621"/>
      <c r="I21" s="621"/>
      <c r="J21" s="621"/>
      <c r="K21" s="621"/>
      <c r="L21" s="621"/>
      <c r="M21" s="621"/>
      <c r="N21" s="621"/>
      <c r="O21" s="621"/>
      <c r="P21" s="621"/>
      <c r="Q21" s="622"/>
      <c r="R21" s="623">
        <v>857</v>
      </c>
      <c r="S21" s="624"/>
      <c r="T21" s="624"/>
      <c r="U21" s="624"/>
      <c r="V21" s="624"/>
      <c r="W21" s="624"/>
      <c r="X21" s="624"/>
      <c r="Y21" s="625"/>
      <c r="Z21" s="626">
        <v>0</v>
      </c>
      <c r="AA21" s="626"/>
      <c r="AB21" s="626"/>
      <c r="AC21" s="626"/>
      <c r="AD21" s="627">
        <v>857</v>
      </c>
      <c r="AE21" s="627"/>
      <c r="AF21" s="627"/>
      <c r="AG21" s="627"/>
      <c r="AH21" s="627"/>
      <c r="AI21" s="627"/>
      <c r="AJ21" s="627"/>
      <c r="AK21" s="627"/>
      <c r="AL21" s="628">
        <v>0</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v>21425</v>
      </c>
      <c r="BH21" s="624"/>
      <c r="BI21" s="624"/>
      <c r="BJ21" s="624"/>
      <c r="BK21" s="624"/>
      <c r="BL21" s="624"/>
      <c r="BM21" s="624"/>
      <c r="BN21" s="625"/>
      <c r="BO21" s="626">
        <v>2.2999999999999998</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255</v>
      </c>
      <c r="C22" s="621"/>
      <c r="D22" s="621"/>
      <c r="E22" s="621"/>
      <c r="F22" s="621"/>
      <c r="G22" s="621"/>
      <c r="H22" s="621"/>
      <c r="I22" s="621"/>
      <c r="J22" s="621"/>
      <c r="K22" s="621"/>
      <c r="L22" s="621"/>
      <c r="M22" s="621"/>
      <c r="N22" s="621"/>
      <c r="O22" s="621"/>
      <c r="P22" s="621"/>
      <c r="Q22" s="622"/>
      <c r="R22" s="623">
        <v>1158</v>
      </c>
      <c r="S22" s="624"/>
      <c r="T22" s="624"/>
      <c r="U22" s="624"/>
      <c r="V22" s="624"/>
      <c r="W22" s="624"/>
      <c r="X22" s="624"/>
      <c r="Y22" s="625"/>
      <c r="Z22" s="626">
        <v>0</v>
      </c>
      <c r="AA22" s="626"/>
      <c r="AB22" s="626"/>
      <c r="AC22" s="626"/>
      <c r="AD22" s="627" t="s">
        <v>107</v>
      </c>
      <c r="AE22" s="627"/>
      <c r="AF22" s="627"/>
      <c r="AG22" s="627"/>
      <c r="AH22" s="627"/>
      <c r="AI22" s="627"/>
      <c r="AJ22" s="627"/>
      <c r="AK22" s="627"/>
      <c r="AL22" s="628" t="s">
        <v>107</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258</v>
      </c>
      <c r="C23" s="621"/>
      <c r="D23" s="621"/>
      <c r="E23" s="621"/>
      <c r="F23" s="621"/>
      <c r="G23" s="621"/>
      <c r="H23" s="621"/>
      <c r="I23" s="621"/>
      <c r="J23" s="621"/>
      <c r="K23" s="621"/>
      <c r="L23" s="621"/>
      <c r="M23" s="621"/>
      <c r="N23" s="621"/>
      <c r="O23" s="621"/>
      <c r="P23" s="621"/>
      <c r="Q23" s="622"/>
      <c r="R23" s="623">
        <v>102314</v>
      </c>
      <c r="S23" s="624"/>
      <c r="T23" s="624"/>
      <c r="U23" s="624"/>
      <c r="V23" s="624"/>
      <c r="W23" s="624"/>
      <c r="X23" s="624"/>
      <c r="Y23" s="625"/>
      <c r="Z23" s="626">
        <v>2.6</v>
      </c>
      <c r="AA23" s="626"/>
      <c r="AB23" s="626"/>
      <c r="AC23" s="626"/>
      <c r="AD23" s="627">
        <v>1497</v>
      </c>
      <c r="AE23" s="627"/>
      <c r="AF23" s="627"/>
      <c r="AG23" s="627"/>
      <c r="AH23" s="627"/>
      <c r="AI23" s="627"/>
      <c r="AJ23" s="627"/>
      <c r="AK23" s="627"/>
      <c r="AL23" s="628">
        <v>0.1</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x14ac:dyDescent="0.15">
      <c r="B24" s="620" t="s">
        <v>265</v>
      </c>
      <c r="C24" s="621"/>
      <c r="D24" s="621"/>
      <c r="E24" s="621"/>
      <c r="F24" s="621"/>
      <c r="G24" s="621"/>
      <c r="H24" s="621"/>
      <c r="I24" s="621"/>
      <c r="J24" s="621"/>
      <c r="K24" s="621"/>
      <c r="L24" s="621"/>
      <c r="M24" s="621"/>
      <c r="N24" s="621"/>
      <c r="O24" s="621"/>
      <c r="P24" s="621"/>
      <c r="Q24" s="622"/>
      <c r="R24" s="623">
        <v>6401</v>
      </c>
      <c r="S24" s="624"/>
      <c r="T24" s="624"/>
      <c r="U24" s="624"/>
      <c r="V24" s="624"/>
      <c r="W24" s="624"/>
      <c r="X24" s="624"/>
      <c r="Y24" s="625"/>
      <c r="Z24" s="626">
        <v>0.2</v>
      </c>
      <c r="AA24" s="626"/>
      <c r="AB24" s="626"/>
      <c r="AC24" s="626"/>
      <c r="AD24" s="627" t="s">
        <v>107</v>
      </c>
      <c r="AE24" s="627"/>
      <c r="AF24" s="627"/>
      <c r="AG24" s="627"/>
      <c r="AH24" s="627"/>
      <c r="AI24" s="627"/>
      <c r="AJ24" s="627"/>
      <c r="AK24" s="627"/>
      <c r="AL24" s="628" t="s">
        <v>107</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1248513</v>
      </c>
      <c r="CS24" s="613"/>
      <c r="CT24" s="613"/>
      <c r="CU24" s="613"/>
      <c r="CV24" s="613"/>
      <c r="CW24" s="613"/>
      <c r="CX24" s="613"/>
      <c r="CY24" s="614"/>
      <c r="CZ24" s="650">
        <v>32.9</v>
      </c>
      <c r="DA24" s="651"/>
      <c r="DB24" s="651"/>
      <c r="DC24" s="652"/>
      <c r="DD24" s="649">
        <v>900558</v>
      </c>
      <c r="DE24" s="613"/>
      <c r="DF24" s="613"/>
      <c r="DG24" s="613"/>
      <c r="DH24" s="613"/>
      <c r="DI24" s="613"/>
      <c r="DJ24" s="613"/>
      <c r="DK24" s="614"/>
      <c r="DL24" s="649">
        <v>896017</v>
      </c>
      <c r="DM24" s="613"/>
      <c r="DN24" s="613"/>
      <c r="DO24" s="613"/>
      <c r="DP24" s="613"/>
      <c r="DQ24" s="613"/>
      <c r="DR24" s="613"/>
      <c r="DS24" s="613"/>
      <c r="DT24" s="613"/>
      <c r="DU24" s="613"/>
      <c r="DV24" s="614"/>
      <c r="DW24" s="617">
        <v>34.6</v>
      </c>
      <c r="DX24" s="618"/>
      <c r="DY24" s="618"/>
      <c r="DZ24" s="618"/>
      <c r="EA24" s="618"/>
      <c r="EB24" s="618"/>
      <c r="EC24" s="619"/>
    </row>
    <row r="25" spans="2:133" ht="11.25" customHeight="1" x14ac:dyDescent="0.15">
      <c r="B25" s="620" t="s">
        <v>268</v>
      </c>
      <c r="C25" s="621"/>
      <c r="D25" s="621"/>
      <c r="E25" s="621"/>
      <c r="F25" s="621"/>
      <c r="G25" s="621"/>
      <c r="H25" s="621"/>
      <c r="I25" s="621"/>
      <c r="J25" s="621"/>
      <c r="K25" s="621"/>
      <c r="L25" s="621"/>
      <c r="M25" s="621"/>
      <c r="N25" s="621"/>
      <c r="O25" s="621"/>
      <c r="P25" s="621"/>
      <c r="Q25" s="622"/>
      <c r="R25" s="623">
        <v>355401</v>
      </c>
      <c r="S25" s="624"/>
      <c r="T25" s="624"/>
      <c r="U25" s="624"/>
      <c r="V25" s="624"/>
      <c r="W25" s="624"/>
      <c r="X25" s="624"/>
      <c r="Y25" s="625"/>
      <c r="Z25" s="626">
        <v>8.9</v>
      </c>
      <c r="AA25" s="626"/>
      <c r="AB25" s="626"/>
      <c r="AC25" s="626"/>
      <c r="AD25" s="627" t="s">
        <v>107</v>
      </c>
      <c r="AE25" s="627"/>
      <c r="AF25" s="627"/>
      <c r="AG25" s="627"/>
      <c r="AH25" s="627"/>
      <c r="AI25" s="627"/>
      <c r="AJ25" s="627"/>
      <c r="AK25" s="627"/>
      <c r="AL25" s="628" t="s">
        <v>107</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577156</v>
      </c>
      <c r="CS25" s="655"/>
      <c r="CT25" s="655"/>
      <c r="CU25" s="655"/>
      <c r="CV25" s="655"/>
      <c r="CW25" s="655"/>
      <c r="CX25" s="655"/>
      <c r="CY25" s="656"/>
      <c r="CZ25" s="657">
        <v>15.2</v>
      </c>
      <c r="DA25" s="658"/>
      <c r="DB25" s="658"/>
      <c r="DC25" s="659"/>
      <c r="DD25" s="632">
        <v>475957</v>
      </c>
      <c r="DE25" s="655"/>
      <c r="DF25" s="655"/>
      <c r="DG25" s="655"/>
      <c r="DH25" s="655"/>
      <c r="DI25" s="655"/>
      <c r="DJ25" s="655"/>
      <c r="DK25" s="656"/>
      <c r="DL25" s="632">
        <v>473637</v>
      </c>
      <c r="DM25" s="655"/>
      <c r="DN25" s="655"/>
      <c r="DO25" s="655"/>
      <c r="DP25" s="655"/>
      <c r="DQ25" s="655"/>
      <c r="DR25" s="655"/>
      <c r="DS25" s="655"/>
      <c r="DT25" s="655"/>
      <c r="DU25" s="655"/>
      <c r="DV25" s="656"/>
      <c r="DW25" s="628">
        <v>18.3</v>
      </c>
      <c r="DX25" s="653"/>
      <c r="DY25" s="653"/>
      <c r="DZ25" s="653"/>
      <c r="EA25" s="653"/>
      <c r="EB25" s="653"/>
      <c r="EC25" s="654"/>
    </row>
    <row r="26" spans="2:133" ht="11.25" customHeight="1" x14ac:dyDescent="0.15">
      <c r="B26" s="660" t="s">
        <v>271</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361351</v>
      </c>
      <c r="CS26" s="624"/>
      <c r="CT26" s="624"/>
      <c r="CU26" s="624"/>
      <c r="CV26" s="624"/>
      <c r="CW26" s="624"/>
      <c r="CX26" s="624"/>
      <c r="CY26" s="625"/>
      <c r="CZ26" s="657">
        <v>9.5</v>
      </c>
      <c r="DA26" s="658"/>
      <c r="DB26" s="658"/>
      <c r="DC26" s="659"/>
      <c r="DD26" s="632">
        <v>263595</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3"/>
      <c r="DY26" s="653"/>
      <c r="DZ26" s="653"/>
      <c r="EA26" s="653"/>
      <c r="EB26" s="653"/>
      <c r="EC26" s="654"/>
    </row>
    <row r="27" spans="2:133" ht="11.25" customHeight="1" x14ac:dyDescent="0.15">
      <c r="B27" s="620" t="s">
        <v>274</v>
      </c>
      <c r="C27" s="621"/>
      <c r="D27" s="621"/>
      <c r="E27" s="621"/>
      <c r="F27" s="621"/>
      <c r="G27" s="621"/>
      <c r="H27" s="621"/>
      <c r="I27" s="621"/>
      <c r="J27" s="621"/>
      <c r="K27" s="621"/>
      <c r="L27" s="621"/>
      <c r="M27" s="621"/>
      <c r="N27" s="621"/>
      <c r="O27" s="621"/>
      <c r="P27" s="621"/>
      <c r="Q27" s="622"/>
      <c r="R27" s="623">
        <v>204226</v>
      </c>
      <c r="S27" s="624"/>
      <c r="T27" s="624"/>
      <c r="U27" s="624"/>
      <c r="V27" s="624"/>
      <c r="W27" s="624"/>
      <c r="X27" s="624"/>
      <c r="Y27" s="625"/>
      <c r="Z27" s="626">
        <v>5.0999999999999996</v>
      </c>
      <c r="AA27" s="626"/>
      <c r="AB27" s="626"/>
      <c r="AC27" s="626"/>
      <c r="AD27" s="627" t="s">
        <v>107</v>
      </c>
      <c r="AE27" s="627"/>
      <c r="AF27" s="627"/>
      <c r="AG27" s="627"/>
      <c r="AH27" s="627"/>
      <c r="AI27" s="627"/>
      <c r="AJ27" s="627"/>
      <c r="AK27" s="627"/>
      <c r="AL27" s="628" t="s">
        <v>107</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938893</v>
      </c>
      <c r="BH27" s="624"/>
      <c r="BI27" s="624"/>
      <c r="BJ27" s="624"/>
      <c r="BK27" s="624"/>
      <c r="BL27" s="624"/>
      <c r="BM27" s="624"/>
      <c r="BN27" s="625"/>
      <c r="BO27" s="626">
        <v>100</v>
      </c>
      <c r="BP27" s="626"/>
      <c r="BQ27" s="626"/>
      <c r="BR27" s="626"/>
      <c r="BS27" s="632">
        <v>2565</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310103</v>
      </c>
      <c r="CS27" s="655"/>
      <c r="CT27" s="655"/>
      <c r="CU27" s="655"/>
      <c r="CV27" s="655"/>
      <c r="CW27" s="655"/>
      <c r="CX27" s="655"/>
      <c r="CY27" s="656"/>
      <c r="CZ27" s="657">
        <v>8.1999999999999993</v>
      </c>
      <c r="DA27" s="658"/>
      <c r="DB27" s="658"/>
      <c r="DC27" s="659"/>
      <c r="DD27" s="632">
        <v>88347</v>
      </c>
      <c r="DE27" s="655"/>
      <c r="DF27" s="655"/>
      <c r="DG27" s="655"/>
      <c r="DH27" s="655"/>
      <c r="DI27" s="655"/>
      <c r="DJ27" s="655"/>
      <c r="DK27" s="656"/>
      <c r="DL27" s="632">
        <v>86126</v>
      </c>
      <c r="DM27" s="655"/>
      <c r="DN27" s="655"/>
      <c r="DO27" s="655"/>
      <c r="DP27" s="655"/>
      <c r="DQ27" s="655"/>
      <c r="DR27" s="655"/>
      <c r="DS27" s="655"/>
      <c r="DT27" s="655"/>
      <c r="DU27" s="655"/>
      <c r="DV27" s="656"/>
      <c r="DW27" s="628">
        <v>3.3</v>
      </c>
      <c r="DX27" s="653"/>
      <c r="DY27" s="653"/>
      <c r="DZ27" s="653"/>
      <c r="EA27" s="653"/>
      <c r="EB27" s="653"/>
      <c r="EC27" s="654"/>
    </row>
    <row r="28" spans="2:133" ht="11.25" customHeight="1" x14ac:dyDescent="0.15">
      <c r="B28" s="620" t="s">
        <v>277</v>
      </c>
      <c r="C28" s="621"/>
      <c r="D28" s="621"/>
      <c r="E28" s="621"/>
      <c r="F28" s="621"/>
      <c r="G28" s="621"/>
      <c r="H28" s="621"/>
      <c r="I28" s="621"/>
      <c r="J28" s="621"/>
      <c r="K28" s="621"/>
      <c r="L28" s="621"/>
      <c r="M28" s="621"/>
      <c r="N28" s="621"/>
      <c r="O28" s="621"/>
      <c r="P28" s="621"/>
      <c r="Q28" s="622"/>
      <c r="R28" s="623">
        <v>20535</v>
      </c>
      <c r="S28" s="624"/>
      <c r="T28" s="624"/>
      <c r="U28" s="624"/>
      <c r="V28" s="624"/>
      <c r="W28" s="624"/>
      <c r="X28" s="624"/>
      <c r="Y28" s="625"/>
      <c r="Z28" s="626">
        <v>0.5</v>
      </c>
      <c r="AA28" s="626"/>
      <c r="AB28" s="626"/>
      <c r="AC28" s="626"/>
      <c r="AD28" s="627" t="s">
        <v>107</v>
      </c>
      <c r="AE28" s="627"/>
      <c r="AF28" s="627"/>
      <c r="AG28" s="627"/>
      <c r="AH28" s="627"/>
      <c r="AI28" s="627"/>
      <c r="AJ28" s="627"/>
      <c r="AK28" s="627"/>
      <c r="AL28" s="628" t="s">
        <v>107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361254</v>
      </c>
      <c r="CS28" s="624"/>
      <c r="CT28" s="624"/>
      <c r="CU28" s="624"/>
      <c r="CV28" s="624"/>
      <c r="CW28" s="624"/>
      <c r="CX28" s="624"/>
      <c r="CY28" s="625"/>
      <c r="CZ28" s="657">
        <v>9.5</v>
      </c>
      <c r="DA28" s="658"/>
      <c r="DB28" s="658"/>
      <c r="DC28" s="659"/>
      <c r="DD28" s="632">
        <v>336254</v>
      </c>
      <c r="DE28" s="624"/>
      <c r="DF28" s="624"/>
      <c r="DG28" s="624"/>
      <c r="DH28" s="624"/>
      <c r="DI28" s="624"/>
      <c r="DJ28" s="624"/>
      <c r="DK28" s="625"/>
      <c r="DL28" s="632">
        <v>336254</v>
      </c>
      <c r="DM28" s="624"/>
      <c r="DN28" s="624"/>
      <c r="DO28" s="624"/>
      <c r="DP28" s="624"/>
      <c r="DQ28" s="624"/>
      <c r="DR28" s="624"/>
      <c r="DS28" s="624"/>
      <c r="DT28" s="624"/>
      <c r="DU28" s="624"/>
      <c r="DV28" s="625"/>
      <c r="DW28" s="628">
        <v>13</v>
      </c>
      <c r="DX28" s="653"/>
      <c r="DY28" s="653"/>
      <c r="DZ28" s="653"/>
      <c r="EA28" s="653"/>
      <c r="EB28" s="653"/>
      <c r="EC28" s="654"/>
    </row>
    <row r="29" spans="2:133" ht="11.25" customHeight="1" x14ac:dyDescent="0.15">
      <c r="B29" s="620" t="s">
        <v>279</v>
      </c>
      <c r="C29" s="621"/>
      <c r="D29" s="621"/>
      <c r="E29" s="621"/>
      <c r="F29" s="621"/>
      <c r="G29" s="621"/>
      <c r="H29" s="621"/>
      <c r="I29" s="621"/>
      <c r="J29" s="621"/>
      <c r="K29" s="621"/>
      <c r="L29" s="621"/>
      <c r="M29" s="621"/>
      <c r="N29" s="621"/>
      <c r="O29" s="621"/>
      <c r="P29" s="621"/>
      <c r="Q29" s="622"/>
      <c r="R29" s="623">
        <v>117757</v>
      </c>
      <c r="S29" s="624"/>
      <c r="T29" s="624"/>
      <c r="U29" s="624"/>
      <c r="V29" s="624"/>
      <c r="W29" s="624"/>
      <c r="X29" s="624"/>
      <c r="Y29" s="625"/>
      <c r="Z29" s="626">
        <v>2.9</v>
      </c>
      <c r="AA29" s="626"/>
      <c r="AB29" s="626"/>
      <c r="AC29" s="626"/>
      <c r="AD29" s="627" t="s">
        <v>107</v>
      </c>
      <c r="AE29" s="627"/>
      <c r="AF29" s="627"/>
      <c r="AG29" s="627"/>
      <c r="AH29" s="627"/>
      <c r="AI29" s="627"/>
      <c r="AJ29" s="627"/>
      <c r="AK29" s="627"/>
      <c r="AL29" s="628" t="s">
        <v>107</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361254</v>
      </c>
      <c r="CS29" s="655"/>
      <c r="CT29" s="655"/>
      <c r="CU29" s="655"/>
      <c r="CV29" s="655"/>
      <c r="CW29" s="655"/>
      <c r="CX29" s="655"/>
      <c r="CY29" s="656"/>
      <c r="CZ29" s="657">
        <v>9.5</v>
      </c>
      <c r="DA29" s="658"/>
      <c r="DB29" s="658"/>
      <c r="DC29" s="659"/>
      <c r="DD29" s="632">
        <v>336254</v>
      </c>
      <c r="DE29" s="655"/>
      <c r="DF29" s="655"/>
      <c r="DG29" s="655"/>
      <c r="DH29" s="655"/>
      <c r="DI29" s="655"/>
      <c r="DJ29" s="655"/>
      <c r="DK29" s="656"/>
      <c r="DL29" s="632">
        <v>336254</v>
      </c>
      <c r="DM29" s="655"/>
      <c r="DN29" s="655"/>
      <c r="DO29" s="655"/>
      <c r="DP29" s="655"/>
      <c r="DQ29" s="655"/>
      <c r="DR29" s="655"/>
      <c r="DS29" s="655"/>
      <c r="DT29" s="655"/>
      <c r="DU29" s="655"/>
      <c r="DV29" s="656"/>
      <c r="DW29" s="628">
        <v>13</v>
      </c>
      <c r="DX29" s="653"/>
      <c r="DY29" s="653"/>
      <c r="DZ29" s="653"/>
      <c r="EA29" s="653"/>
      <c r="EB29" s="653"/>
      <c r="EC29" s="654"/>
    </row>
    <row r="30" spans="2:133" ht="11.25" customHeight="1" x14ac:dyDescent="0.15">
      <c r="B30" s="620" t="s">
        <v>284</v>
      </c>
      <c r="C30" s="621"/>
      <c r="D30" s="621"/>
      <c r="E30" s="621"/>
      <c r="F30" s="621"/>
      <c r="G30" s="621"/>
      <c r="H30" s="621"/>
      <c r="I30" s="621"/>
      <c r="J30" s="621"/>
      <c r="K30" s="621"/>
      <c r="L30" s="621"/>
      <c r="M30" s="621"/>
      <c r="N30" s="621"/>
      <c r="O30" s="621"/>
      <c r="P30" s="621"/>
      <c r="Q30" s="622"/>
      <c r="R30" s="623">
        <v>82000</v>
      </c>
      <c r="S30" s="624"/>
      <c r="T30" s="624"/>
      <c r="U30" s="624"/>
      <c r="V30" s="624"/>
      <c r="W30" s="624"/>
      <c r="X30" s="624"/>
      <c r="Y30" s="625"/>
      <c r="Z30" s="626">
        <v>2.1</v>
      </c>
      <c r="AA30" s="626"/>
      <c r="AB30" s="626"/>
      <c r="AC30" s="626"/>
      <c r="AD30" s="627" t="s">
        <v>107</v>
      </c>
      <c r="AE30" s="627"/>
      <c r="AF30" s="627"/>
      <c r="AG30" s="627"/>
      <c r="AH30" s="627"/>
      <c r="AI30" s="627"/>
      <c r="AJ30" s="627"/>
      <c r="AK30" s="627"/>
      <c r="AL30" s="628" t="s">
        <v>107</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98.1</v>
      </c>
      <c r="BH30" s="682"/>
      <c r="BI30" s="682"/>
      <c r="BJ30" s="682"/>
      <c r="BK30" s="682"/>
      <c r="BL30" s="682"/>
      <c r="BM30" s="618">
        <v>89.7</v>
      </c>
      <c r="BN30" s="682"/>
      <c r="BO30" s="682"/>
      <c r="BP30" s="682"/>
      <c r="BQ30" s="683"/>
      <c r="BR30" s="681">
        <v>97.9</v>
      </c>
      <c r="BS30" s="682"/>
      <c r="BT30" s="682"/>
      <c r="BU30" s="682"/>
      <c r="BV30" s="682"/>
      <c r="BW30" s="682"/>
      <c r="BX30" s="618">
        <v>89.9</v>
      </c>
      <c r="BY30" s="682"/>
      <c r="BZ30" s="682"/>
      <c r="CA30" s="682"/>
      <c r="CB30" s="683"/>
      <c r="CD30" s="686"/>
      <c r="CE30" s="687"/>
      <c r="CF30" s="637" t="s">
        <v>287</v>
      </c>
      <c r="CG30" s="638"/>
      <c r="CH30" s="638"/>
      <c r="CI30" s="638"/>
      <c r="CJ30" s="638"/>
      <c r="CK30" s="638"/>
      <c r="CL30" s="638"/>
      <c r="CM30" s="638"/>
      <c r="CN30" s="638"/>
      <c r="CO30" s="638"/>
      <c r="CP30" s="638"/>
      <c r="CQ30" s="639"/>
      <c r="CR30" s="623">
        <v>335570</v>
      </c>
      <c r="CS30" s="624"/>
      <c r="CT30" s="624"/>
      <c r="CU30" s="624"/>
      <c r="CV30" s="624"/>
      <c r="CW30" s="624"/>
      <c r="CX30" s="624"/>
      <c r="CY30" s="625"/>
      <c r="CZ30" s="657">
        <v>8.8000000000000007</v>
      </c>
      <c r="DA30" s="658"/>
      <c r="DB30" s="658"/>
      <c r="DC30" s="659"/>
      <c r="DD30" s="632">
        <v>310570</v>
      </c>
      <c r="DE30" s="624"/>
      <c r="DF30" s="624"/>
      <c r="DG30" s="624"/>
      <c r="DH30" s="624"/>
      <c r="DI30" s="624"/>
      <c r="DJ30" s="624"/>
      <c r="DK30" s="625"/>
      <c r="DL30" s="632">
        <v>310570</v>
      </c>
      <c r="DM30" s="624"/>
      <c r="DN30" s="624"/>
      <c r="DO30" s="624"/>
      <c r="DP30" s="624"/>
      <c r="DQ30" s="624"/>
      <c r="DR30" s="624"/>
      <c r="DS30" s="624"/>
      <c r="DT30" s="624"/>
      <c r="DU30" s="624"/>
      <c r="DV30" s="625"/>
      <c r="DW30" s="628">
        <v>12</v>
      </c>
      <c r="DX30" s="653"/>
      <c r="DY30" s="653"/>
      <c r="DZ30" s="653"/>
      <c r="EA30" s="653"/>
      <c r="EB30" s="653"/>
      <c r="EC30" s="654"/>
    </row>
    <row r="31" spans="2:133" ht="11.25" customHeight="1" x14ac:dyDescent="0.15">
      <c r="B31" s="620" t="s">
        <v>288</v>
      </c>
      <c r="C31" s="621"/>
      <c r="D31" s="621"/>
      <c r="E31" s="621"/>
      <c r="F31" s="621"/>
      <c r="G31" s="621"/>
      <c r="H31" s="621"/>
      <c r="I31" s="621"/>
      <c r="J31" s="621"/>
      <c r="K31" s="621"/>
      <c r="L31" s="621"/>
      <c r="M31" s="621"/>
      <c r="N31" s="621"/>
      <c r="O31" s="621"/>
      <c r="P31" s="621"/>
      <c r="Q31" s="622"/>
      <c r="R31" s="623">
        <v>164550</v>
      </c>
      <c r="S31" s="624"/>
      <c r="T31" s="624"/>
      <c r="U31" s="624"/>
      <c r="V31" s="624"/>
      <c r="W31" s="624"/>
      <c r="X31" s="624"/>
      <c r="Y31" s="625"/>
      <c r="Z31" s="626">
        <v>4.0999999999999996</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99.3</v>
      </c>
      <c r="BH31" s="655"/>
      <c r="BI31" s="655"/>
      <c r="BJ31" s="655"/>
      <c r="BK31" s="655"/>
      <c r="BL31" s="655"/>
      <c r="BM31" s="629">
        <v>98.1</v>
      </c>
      <c r="BN31" s="679"/>
      <c r="BO31" s="679"/>
      <c r="BP31" s="679"/>
      <c r="BQ31" s="680"/>
      <c r="BR31" s="678">
        <v>99.4</v>
      </c>
      <c r="BS31" s="655"/>
      <c r="BT31" s="655"/>
      <c r="BU31" s="655"/>
      <c r="BV31" s="655"/>
      <c r="BW31" s="655"/>
      <c r="BX31" s="629">
        <v>98</v>
      </c>
      <c r="BY31" s="679"/>
      <c r="BZ31" s="679"/>
      <c r="CA31" s="679"/>
      <c r="CB31" s="680"/>
      <c r="CD31" s="686"/>
      <c r="CE31" s="687"/>
      <c r="CF31" s="637" t="s">
        <v>291</v>
      </c>
      <c r="CG31" s="638"/>
      <c r="CH31" s="638"/>
      <c r="CI31" s="638"/>
      <c r="CJ31" s="638"/>
      <c r="CK31" s="638"/>
      <c r="CL31" s="638"/>
      <c r="CM31" s="638"/>
      <c r="CN31" s="638"/>
      <c r="CO31" s="638"/>
      <c r="CP31" s="638"/>
      <c r="CQ31" s="639"/>
      <c r="CR31" s="623">
        <v>25684</v>
      </c>
      <c r="CS31" s="655"/>
      <c r="CT31" s="655"/>
      <c r="CU31" s="655"/>
      <c r="CV31" s="655"/>
      <c r="CW31" s="655"/>
      <c r="CX31" s="655"/>
      <c r="CY31" s="656"/>
      <c r="CZ31" s="657">
        <v>0.7</v>
      </c>
      <c r="DA31" s="658"/>
      <c r="DB31" s="658"/>
      <c r="DC31" s="659"/>
      <c r="DD31" s="632">
        <v>25684</v>
      </c>
      <c r="DE31" s="655"/>
      <c r="DF31" s="655"/>
      <c r="DG31" s="655"/>
      <c r="DH31" s="655"/>
      <c r="DI31" s="655"/>
      <c r="DJ31" s="655"/>
      <c r="DK31" s="656"/>
      <c r="DL31" s="632">
        <v>25684</v>
      </c>
      <c r="DM31" s="655"/>
      <c r="DN31" s="655"/>
      <c r="DO31" s="655"/>
      <c r="DP31" s="655"/>
      <c r="DQ31" s="655"/>
      <c r="DR31" s="655"/>
      <c r="DS31" s="655"/>
      <c r="DT31" s="655"/>
      <c r="DU31" s="655"/>
      <c r="DV31" s="656"/>
      <c r="DW31" s="628">
        <v>1</v>
      </c>
      <c r="DX31" s="653"/>
      <c r="DY31" s="653"/>
      <c r="DZ31" s="653"/>
      <c r="EA31" s="653"/>
      <c r="EB31" s="653"/>
      <c r="EC31" s="654"/>
    </row>
    <row r="32" spans="2:133" ht="11.25" customHeight="1" x14ac:dyDescent="0.15">
      <c r="B32" s="620" t="s">
        <v>292</v>
      </c>
      <c r="C32" s="621"/>
      <c r="D32" s="621"/>
      <c r="E32" s="621"/>
      <c r="F32" s="621"/>
      <c r="G32" s="621"/>
      <c r="H32" s="621"/>
      <c r="I32" s="621"/>
      <c r="J32" s="621"/>
      <c r="K32" s="621"/>
      <c r="L32" s="621"/>
      <c r="M32" s="621"/>
      <c r="N32" s="621"/>
      <c r="O32" s="621"/>
      <c r="P32" s="621"/>
      <c r="Q32" s="622"/>
      <c r="R32" s="623">
        <v>182171</v>
      </c>
      <c r="S32" s="624"/>
      <c r="T32" s="624"/>
      <c r="U32" s="624"/>
      <c r="V32" s="624"/>
      <c r="W32" s="624"/>
      <c r="X32" s="624"/>
      <c r="Y32" s="625"/>
      <c r="Z32" s="626">
        <v>4.5999999999999996</v>
      </c>
      <c r="AA32" s="626"/>
      <c r="AB32" s="626"/>
      <c r="AC32" s="626"/>
      <c r="AD32" s="627">
        <v>5</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97</v>
      </c>
      <c r="BH32" s="691"/>
      <c r="BI32" s="691"/>
      <c r="BJ32" s="691"/>
      <c r="BK32" s="691"/>
      <c r="BL32" s="691"/>
      <c r="BM32" s="692">
        <v>83.4</v>
      </c>
      <c r="BN32" s="691"/>
      <c r="BO32" s="691"/>
      <c r="BP32" s="691"/>
      <c r="BQ32" s="693"/>
      <c r="BR32" s="690">
        <v>96.4</v>
      </c>
      <c r="BS32" s="691"/>
      <c r="BT32" s="691"/>
      <c r="BU32" s="691"/>
      <c r="BV32" s="691"/>
      <c r="BW32" s="691"/>
      <c r="BX32" s="692">
        <v>83.6</v>
      </c>
      <c r="BY32" s="691"/>
      <c r="BZ32" s="691"/>
      <c r="CA32" s="691"/>
      <c r="CB32" s="693"/>
      <c r="CD32" s="688"/>
      <c r="CE32" s="689"/>
      <c r="CF32" s="637" t="s">
        <v>294</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x14ac:dyDescent="0.15">
      <c r="B33" s="620" t="s">
        <v>295</v>
      </c>
      <c r="C33" s="621"/>
      <c r="D33" s="621"/>
      <c r="E33" s="621"/>
      <c r="F33" s="621"/>
      <c r="G33" s="621"/>
      <c r="H33" s="621"/>
      <c r="I33" s="621"/>
      <c r="J33" s="621"/>
      <c r="K33" s="621"/>
      <c r="L33" s="621"/>
      <c r="M33" s="621"/>
      <c r="N33" s="621"/>
      <c r="O33" s="621"/>
      <c r="P33" s="621"/>
      <c r="Q33" s="622"/>
      <c r="R33" s="623">
        <v>276100</v>
      </c>
      <c r="S33" s="624"/>
      <c r="T33" s="624"/>
      <c r="U33" s="624"/>
      <c r="V33" s="624"/>
      <c r="W33" s="624"/>
      <c r="X33" s="624"/>
      <c r="Y33" s="625"/>
      <c r="Z33" s="626">
        <v>6.9</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2242345</v>
      </c>
      <c r="CS33" s="655"/>
      <c r="CT33" s="655"/>
      <c r="CU33" s="655"/>
      <c r="CV33" s="655"/>
      <c r="CW33" s="655"/>
      <c r="CX33" s="655"/>
      <c r="CY33" s="656"/>
      <c r="CZ33" s="657">
        <v>59.1</v>
      </c>
      <c r="DA33" s="658"/>
      <c r="DB33" s="658"/>
      <c r="DC33" s="659"/>
      <c r="DD33" s="632">
        <v>1705443</v>
      </c>
      <c r="DE33" s="655"/>
      <c r="DF33" s="655"/>
      <c r="DG33" s="655"/>
      <c r="DH33" s="655"/>
      <c r="DI33" s="655"/>
      <c r="DJ33" s="655"/>
      <c r="DK33" s="656"/>
      <c r="DL33" s="632">
        <v>1262903</v>
      </c>
      <c r="DM33" s="655"/>
      <c r="DN33" s="655"/>
      <c r="DO33" s="655"/>
      <c r="DP33" s="655"/>
      <c r="DQ33" s="655"/>
      <c r="DR33" s="655"/>
      <c r="DS33" s="655"/>
      <c r="DT33" s="655"/>
      <c r="DU33" s="655"/>
      <c r="DV33" s="656"/>
      <c r="DW33" s="628">
        <v>48.8</v>
      </c>
      <c r="DX33" s="653"/>
      <c r="DY33" s="653"/>
      <c r="DZ33" s="653"/>
      <c r="EA33" s="653"/>
      <c r="EB33" s="653"/>
      <c r="EC33" s="654"/>
    </row>
    <row r="34" spans="2:133" ht="11.25" customHeight="1" x14ac:dyDescent="0.15">
      <c r="B34" s="620" t="s">
        <v>297</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800915</v>
      </c>
      <c r="CS34" s="624"/>
      <c r="CT34" s="624"/>
      <c r="CU34" s="624"/>
      <c r="CV34" s="624"/>
      <c r="CW34" s="624"/>
      <c r="CX34" s="624"/>
      <c r="CY34" s="625"/>
      <c r="CZ34" s="657">
        <v>21.1</v>
      </c>
      <c r="DA34" s="658"/>
      <c r="DB34" s="658"/>
      <c r="DC34" s="659"/>
      <c r="DD34" s="632">
        <v>610721</v>
      </c>
      <c r="DE34" s="624"/>
      <c r="DF34" s="624"/>
      <c r="DG34" s="624"/>
      <c r="DH34" s="624"/>
      <c r="DI34" s="624"/>
      <c r="DJ34" s="624"/>
      <c r="DK34" s="625"/>
      <c r="DL34" s="632">
        <v>436794</v>
      </c>
      <c r="DM34" s="624"/>
      <c r="DN34" s="624"/>
      <c r="DO34" s="624"/>
      <c r="DP34" s="624"/>
      <c r="DQ34" s="624"/>
      <c r="DR34" s="624"/>
      <c r="DS34" s="624"/>
      <c r="DT34" s="624"/>
      <c r="DU34" s="624"/>
      <c r="DV34" s="625"/>
      <c r="DW34" s="628">
        <v>16.899999999999999</v>
      </c>
      <c r="DX34" s="653"/>
      <c r="DY34" s="653"/>
      <c r="DZ34" s="653"/>
      <c r="EA34" s="653"/>
      <c r="EB34" s="653"/>
      <c r="EC34" s="654"/>
    </row>
    <row r="35" spans="2:133" ht="11.25" customHeight="1" x14ac:dyDescent="0.15">
      <c r="B35" s="620" t="s">
        <v>301</v>
      </c>
      <c r="C35" s="621"/>
      <c r="D35" s="621"/>
      <c r="E35" s="621"/>
      <c r="F35" s="621"/>
      <c r="G35" s="621"/>
      <c r="H35" s="621"/>
      <c r="I35" s="621"/>
      <c r="J35" s="621"/>
      <c r="K35" s="621"/>
      <c r="L35" s="621"/>
      <c r="M35" s="621"/>
      <c r="N35" s="621"/>
      <c r="O35" s="621"/>
      <c r="P35" s="621"/>
      <c r="Q35" s="622"/>
      <c r="R35" s="623">
        <v>159500</v>
      </c>
      <c r="S35" s="624"/>
      <c r="T35" s="624"/>
      <c r="U35" s="624"/>
      <c r="V35" s="624"/>
      <c r="W35" s="624"/>
      <c r="X35" s="624"/>
      <c r="Y35" s="625"/>
      <c r="Z35" s="626">
        <v>4</v>
      </c>
      <c r="AA35" s="626"/>
      <c r="AB35" s="626"/>
      <c r="AC35" s="626"/>
      <c r="AD35" s="627" t="s">
        <v>107</v>
      </c>
      <c r="AE35" s="627"/>
      <c r="AF35" s="627"/>
      <c r="AG35" s="627"/>
      <c r="AH35" s="627"/>
      <c r="AI35" s="627"/>
      <c r="AJ35" s="627"/>
      <c r="AK35" s="627"/>
      <c r="AL35" s="628" t="s">
        <v>107</v>
      </c>
      <c r="AM35" s="629"/>
      <c r="AN35" s="629"/>
      <c r="AO35" s="630"/>
      <c r="AP35" s="186"/>
      <c r="AQ35" s="634" t="s">
        <v>302</v>
      </c>
      <c r="AR35" s="635"/>
      <c r="AS35" s="635"/>
      <c r="AT35" s="635"/>
      <c r="AU35" s="635"/>
      <c r="AV35" s="635"/>
      <c r="AW35" s="635"/>
      <c r="AX35" s="635"/>
      <c r="AY35" s="636"/>
      <c r="AZ35" s="612">
        <v>568232</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23278</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68045</v>
      </c>
      <c r="CS35" s="655"/>
      <c r="CT35" s="655"/>
      <c r="CU35" s="655"/>
      <c r="CV35" s="655"/>
      <c r="CW35" s="655"/>
      <c r="CX35" s="655"/>
      <c r="CY35" s="656"/>
      <c r="CZ35" s="657">
        <v>1.8</v>
      </c>
      <c r="DA35" s="658"/>
      <c r="DB35" s="658"/>
      <c r="DC35" s="659"/>
      <c r="DD35" s="632">
        <v>60471</v>
      </c>
      <c r="DE35" s="655"/>
      <c r="DF35" s="655"/>
      <c r="DG35" s="655"/>
      <c r="DH35" s="655"/>
      <c r="DI35" s="655"/>
      <c r="DJ35" s="655"/>
      <c r="DK35" s="656"/>
      <c r="DL35" s="632">
        <v>57981</v>
      </c>
      <c r="DM35" s="655"/>
      <c r="DN35" s="655"/>
      <c r="DO35" s="655"/>
      <c r="DP35" s="655"/>
      <c r="DQ35" s="655"/>
      <c r="DR35" s="655"/>
      <c r="DS35" s="655"/>
      <c r="DT35" s="655"/>
      <c r="DU35" s="655"/>
      <c r="DV35" s="656"/>
      <c r="DW35" s="628">
        <v>2.2000000000000002</v>
      </c>
      <c r="DX35" s="653"/>
      <c r="DY35" s="653"/>
      <c r="DZ35" s="653"/>
      <c r="EA35" s="653"/>
      <c r="EB35" s="653"/>
      <c r="EC35" s="654"/>
    </row>
    <row r="36" spans="2:133" ht="11.25" customHeight="1" x14ac:dyDescent="0.15">
      <c r="B36" s="666" t="s">
        <v>305</v>
      </c>
      <c r="C36" s="667"/>
      <c r="D36" s="667"/>
      <c r="E36" s="667"/>
      <c r="F36" s="667"/>
      <c r="G36" s="667"/>
      <c r="H36" s="667"/>
      <c r="I36" s="667"/>
      <c r="J36" s="667"/>
      <c r="K36" s="667"/>
      <c r="L36" s="667"/>
      <c r="M36" s="667"/>
      <c r="N36" s="667"/>
      <c r="O36" s="667"/>
      <c r="P36" s="667"/>
      <c r="Q36" s="668"/>
      <c r="R36" s="695">
        <v>3998438</v>
      </c>
      <c r="S36" s="696"/>
      <c r="T36" s="696"/>
      <c r="U36" s="696"/>
      <c r="V36" s="696"/>
      <c r="W36" s="696"/>
      <c r="X36" s="696"/>
      <c r="Y36" s="697"/>
      <c r="Z36" s="698">
        <v>100</v>
      </c>
      <c r="AA36" s="698"/>
      <c r="AB36" s="698"/>
      <c r="AC36" s="698"/>
      <c r="AD36" s="699">
        <v>2427698</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310000</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16191</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874353</v>
      </c>
      <c r="CS36" s="624"/>
      <c r="CT36" s="624"/>
      <c r="CU36" s="624"/>
      <c r="CV36" s="624"/>
      <c r="CW36" s="624"/>
      <c r="CX36" s="624"/>
      <c r="CY36" s="625"/>
      <c r="CZ36" s="657">
        <v>23</v>
      </c>
      <c r="DA36" s="658"/>
      <c r="DB36" s="658"/>
      <c r="DC36" s="659"/>
      <c r="DD36" s="632">
        <v>762248</v>
      </c>
      <c r="DE36" s="624"/>
      <c r="DF36" s="624"/>
      <c r="DG36" s="624"/>
      <c r="DH36" s="624"/>
      <c r="DI36" s="624"/>
      <c r="DJ36" s="624"/>
      <c r="DK36" s="625"/>
      <c r="DL36" s="632">
        <v>559565</v>
      </c>
      <c r="DM36" s="624"/>
      <c r="DN36" s="624"/>
      <c r="DO36" s="624"/>
      <c r="DP36" s="624"/>
      <c r="DQ36" s="624"/>
      <c r="DR36" s="624"/>
      <c r="DS36" s="624"/>
      <c r="DT36" s="624"/>
      <c r="DU36" s="624"/>
      <c r="DV36" s="625"/>
      <c r="DW36" s="628">
        <v>21.6</v>
      </c>
      <c r="DX36" s="653"/>
      <c r="DY36" s="653"/>
      <c r="DZ36" s="653"/>
      <c r="EA36" s="653"/>
      <c r="EB36" s="653"/>
      <c r="EC36" s="654"/>
    </row>
    <row r="37" spans="2:133" ht="11.25" customHeight="1" x14ac:dyDescent="0.15">
      <c r="AQ37" s="702" t="s">
        <v>309</v>
      </c>
      <c r="AR37" s="703"/>
      <c r="AS37" s="703"/>
      <c r="AT37" s="703"/>
      <c r="AU37" s="703"/>
      <c r="AV37" s="703"/>
      <c r="AW37" s="703"/>
      <c r="AX37" s="703"/>
      <c r="AY37" s="704"/>
      <c r="AZ37" s="623" t="s">
        <v>210</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1105</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303425</v>
      </c>
      <c r="CS37" s="655"/>
      <c r="CT37" s="655"/>
      <c r="CU37" s="655"/>
      <c r="CV37" s="655"/>
      <c r="CW37" s="655"/>
      <c r="CX37" s="655"/>
      <c r="CY37" s="656"/>
      <c r="CZ37" s="657">
        <v>8</v>
      </c>
      <c r="DA37" s="658"/>
      <c r="DB37" s="658"/>
      <c r="DC37" s="659"/>
      <c r="DD37" s="632">
        <v>303425</v>
      </c>
      <c r="DE37" s="655"/>
      <c r="DF37" s="655"/>
      <c r="DG37" s="655"/>
      <c r="DH37" s="655"/>
      <c r="DI37" s="655"/>
      <c r="DJ37" s="655"/>
      <c r="DK37" s="656"/>
      <c r="DL37" s="632">
        <v>212226</v>
      </c>
      <c r="DM37" s="655"/>
      <c r="DN37" s="655"/>
      <c r="DO37" s="655"/>
      <c r="DP37" s="655"/>
      <c r="DQ37" s="655"/>
      <c r="DR37" s="655"/>
      <c r="DS37" s="655"/>
      <c r="DT37" s="655"/>
      <c r="DU37" s="655"/>
      <c r="DV37" s="656"/>
      <c r="DW37" s="628">
        <v>8.1999999999999993</v>
      </c>
      <c r="DX37" s="653"/>
      <c r="DY37" s="653"/>
      <c r="DZ37" s="653"/>
      <c r="EA37" s="653"/>
      <c r="EB37" s="653"/>
      <c r="EC37" s="654"/>
    </row>
    <row r="38" spans="2:133" ht="11.25" customHeight="1" x14ac:dyDescent="0.15">
      <c r="AQ38" s="702" t="s">
        <v>312</v>
      </c>
      <c r="AR38" s="703"/>
      <c r="AS38" s="703"/>
      <c r="AT38" s="703"/>
      <c r="AU38" s="703"/>
      <c r="AV38" s="703"/>
      <c r="AW38" s="703"/>
      <c r="AX38" s="703"/>
      <c r="AY38" s="704"/>
      <c r="AZ38" s="623" t="s">
        <v>107</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1920</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258232</v>
      </c>
      <c r="CS38" s="624"/>
      <c r="CT38" s="624"/>
      <c r="CU38" s="624"/>
      <c r="CV38" s="624"/>
      <c r="CW38" s="624"/>
      <c r="CX38" s="624"/>
      <c r="CY38" s="625"/>
      <c r="CZ38" s="657">
        <v>6.8</v>
      </c>
      <c r="DA38" s="658"/>
      <c r="DB38" s="658"/>
      <c r="DC38" s="659"/>
      <c r="DD38" s="632">
        <v>218228</v>
      </c>
      <c r="DE38" s="624"/>
      <c r="DF38" s="624"/>
      <c r="DG38" s="624"/>
      <c r="DH38" s="624"/>
      <c r="DI38" s="624"/>
      <c r="DJ38" s="624"/>
      <c r="DK38" s="625"/>
      <c r="DL38" s="632">
        <v>208563</v>
      </c>
      <c r="DM38" s="624"/>
      <c r="DN38" s="624"/>
      <c r="DO38" s="624"/>
      <c r="DP38" s="624"/>
      <c r="DQ38" s="624"/>
      <c r="DR38" s="624"/>
      <c r="DS38" s="624"/>
      <c r="DT38" s="624"/>
      <c r="DU38" s="624"/>
      <c r="DV38" s="625"/>
      <c r="DW38" s="628">
        <v>8.1</v>
      </c>
      <c r="DX38" s="653"/>
      <c r="DY38" s="653"/>
      <c r="DZ38" s="653"/>
      <c r="EA38" s="653"/>
      <c r="EB38" s="653"/>
      <c r="EC38" s="654"/>
    </row>
    <row r="39" spans="2:133" ht="11.25" customHeight="1" x14ac:dyDescent="0.15">
      <c r="AQ39" s="702" t="s">
        <v>315</v>
      </c>
      <c r="AR39" s="703"/>
      <c r="AS39" s="703"/>
      <c r="AT39" s="703"/>
      <c r="AU39" s="703"/>
      <c r="AV39" s="703"/>
      <c r="AW39" s="703"/>
      <c r="AX39" s="703"/>
      <c r="AY39" s="704"/>
      <c r="AZ39" s="623" t="s">
        <v>107</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87</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78200</v>
      </c>
      <c r="CS39" s="655"/>
      <c r="CT39" s="655"/>
      <c r="CU39" s="655"/>
      <c r="CV39" s="655"/>
      <c r="CW39" s="655"/>
      <c r="CX39" s="655"/>
      <c r="CY39" s="656"/>
      <c r="CZ39" s="657">
        <v>2.1</v>
      </c>
      <c r="DA39" s="658"/>
      <c r="DB39" s="658"/>
      <c r="DC39" s="659"/>
      <c r="DD39" s="632">
        <v>30175</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64852</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102</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162600</v>
      </c>
      <c r="CS40" s="624"/>
      <c r="CT40" s="624"/>
      <c r="CU40" s="624"/>
      <c r="CV40" s="624"/>
      <c r="CW40" s="624"/>
      <c r="CX40" s="624"/>
      <c r="CY40" s="625"/>
      <c r="CZ40" s="657">
        <v>4.3</v>
      </c>
      <c r="DA40" s="658"/>
      <c r="DB40" s="658"/>
      <c r="DC40" s="659"/>
      <c r="DD40" s="632">
        <v>23600</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193380</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288</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210</v>
      </c>
      <c r="CS41" s="655"/>
      <c r="CT41" s="655"/>
      <c r="CU41" s="655"/>
      <c r="CV41" s="655"/>
      <c r="CW41" s="655"/>
      <c r="CX41" s="655"/>
      <c r="CY41" s="656"/>
      <c r="CZ41" s="657" t="s">
        <v>210</v>
      </c>
      <c r="DA41" s="658"/>
      <c r="DB41" s="658"/>
      <c r="DC41" s="659"/>
      <c r="DD41" s="632" t="s">
        <v>210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303908</v>
      </c>
      <c r="CS42" s="624"/>
      <c r="CT42" s="624"/>
      <c r="CU42" s="624"/>
      <c r="CV42" s="624"/>
      <c r="CW42" s="624"/>
      <c r="CX42" s="624"/>
      <c r="CY42" s="625"/>
      <c r="CZ42" s="657">
        <v>8</v>
      </c>
      <c r="DA42" s="706"/>
      <c r="DB42" s="706"/>
      <c r="DC42" s="707"/>
      <c r="DD42" s="632">
        <v>113846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7794</v>
      </c>
      <c r="CS43" s="655"/>
      <c r="CT43" s="655"/>
      <c r="CU43" s="655"/>
      <c r="CV43" s="655"/>
      <c r="CW43" s="655"/>
      <c r="CX43" s="655"/>
      <c r="CY43" s="656"/>
      <c r="CZ43" s="657">
        <v>0.2</v>
      </c>
      <c r="DA43" s="658"/>
      <c r="DB43" s="658"/>
      <c r="DC43" s="659"/>
      <c r="DD43" s="632">
        <v>7794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329</v>
      </c>
      <c r="CD44" s="729" t="s">
        <v>282</v>
      </c>
      <c r="CE44" s="730"/>
      <c r="CF44" s="620" t="s">
        <v>330</v>
      </c>
      <c r="CG44" s="621"/>
      <c r="CH44" s="621"/>
      <c r="CI44" s="621"/>
      <c r="CJ44" s="621"/>
      <c r="CK44" s="621"/>
      <c r="CL44" s="621"/>
      <c r="CM44" s="621"/>
      <c r="CN44" s="621"/>
      <c r="CO44" s="621"/>
      <c r="CP44" s="621"/>
      <c r="CQ44" s="622"/>
      <c r="CR44" s="623">
        <v>301908</v>
      </c>
      <c r="CS44" s="624"/>
      <c r="CT44" s="624"/>
      <c r="CU44" s="624"/>
      <c r="CV44" s="624"/>
      <c r="CW44" s="624"/>
      <c r="CX44" s="624"/>
      <c r="CY44" s="625"/>
      <c r="CZ44" s="657">
        <v>8</v>
      </c>
      <c r="DA44" s="706"/>
      <c r="DB44" s="706"/>
      <c r="DC44" s="707"/>
      <c r="DD44" s="632">
        <v>111846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331</v>
      </c>
      <c r="CG45" s="621"/>
      <c r="CH45" s="621"/>
      <c r="CI45" s="621"/>
      <c r="CJ45" s="621"/>
      <c r="CK45" s="621"/>
      <c r="CL45" s="621"/>
      <c r="CM45" s="621"/>
      <c r="CN45" s="621"/>
      <c r="CO45" s="621"/>
      <c r="CP45" s="621"/>
      <c r="CQ45" s="622"/>
      <c r="CR45" s="623">
        <v>170829</v>
      </c>
      <c r="CS45" s="655"/>
      <c r="CT45" s="655"/>
      <c r="CU45" s="655"/>
      <c r="CV45" s="655"/>
      <c r="CW45" s="655"/>
      <c r="CX45" s="655"/>
      <c r="CY45" s="656"/>
      <c r="CZ45" s="657">
        <v>4.5</v>
      </c>
      <c r="DA45" s="658"/>
      <c r="DB45" s="658"/>
      <c r="DC45" s="659"/>
      <c r="DD45" s="632">
        <v>8379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332</v>
      </c>
      <c r="CG46" s="621"/>
      <c r="CH46" s="621"/>
      <c r="CI46" s="621"/>
      <c r="CJ46" s="621"/>
      <c r="CK46" s="621"/>
      <c r="CL46" s="621"/>
      <c r="CM46" s="621"/>
      <c r="CN46" s="621"/>
      <c r="CO46" s="621"/>
      <c r="CP46" s="621"/>
      <c r="CQ46" s="622"/>
      <c r="CR46" s="623">
        <v>114591</v>
      </c>
      <c r="CS46" s="624"/>
      <c r="CT46" s="624"/>
      <c r="CU46" s="624"/>
      <c r="CV46" s="624"/>
      <c r="CW46" s="624"/>
      <c r="CX46" s="624"/>
      <c r="CY46" s="625"/>
      <c r="CZ46" s="657">
        <v>3</v>
      </c>
      <c r="DA46" s="706"/>
      <c r="DB46" s="706"/>
      <c r="DC46" s="707"/>
      <c r="DD46" s="632">
        <v>95479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333</v>
      </c>
      <c r="CG47" s="621"/>
      <c r="CH47" s="621"/>
      <c r="CI47" s="621"/>
      <c r="CJ47" s="621"/>
      <c r="CK47" s="621"/>
      <c r="CL47" s="621"/>
      <c r="CM47" s="621"/>
      <c r="CN47" s="621"/>
      <c r="CO47" s="621"/>
      <c r="CP47" s="621"/>
      <c r="CQ47" s="622"/>
      <c r="CR47" s="623">
        <v>2000</v>
      </c>
      <c r="CS47" s="655"/>
      <c r="CT47" s="655"/>
      <c r="CU47" s="655"/>
      <c r="CV47" s="655"/>
      <c r="CW47" s="655"/>
      <c r="CX47" s="655"/>
      <c r="CY47" s="656"/>
      <c r="CZ47" s="657">
        <v>0.1</v>
      </c>
      <c r="DA47" s="658"/>
      <c r="DB47" s="658"/>
      <c r="DC47" s="659"/>
      <c r="DD47" s="632">
        <v>2000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334</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335</v>
      </c>
      <c r="CE49" s="667"/>
      <c r="CF49" s="667"/>
      <c r="CG49" s="667"/>
      <c r="CH49" s="667"/>
      <c r="CI49" s="667"/>
      <c r="CJ49" s="667"/>
      <c r="CK49" s="667"/>
      <c r="CL49" s="667"/>
      <c r="CM49" s="667"/>
      <c r="CN49" s="667"/>
      <c r="CO49" s="667"/>
      <c r="CP49" s="667"/>
      <c r="CQ49" s="668"/>
      <c r="CR49" s="695">
        <v>3794766</v>
      </c>
      <c r="CS49" s="691"/>
      <c r="CT49" s="691"/>
      <c r="CU49" s="691"/>
      <c r="CV49" s="691"/>
      <c r="CW49" s="691"/>
      <c r="CX49" s="691"/>
      <c r="CY49" s="718"/>
      <c r="CZ49" s="719">
        <v>100</v>
      </c>
      <c r="DA49" s="720"/>
      <c r="DB49" s="720"/>
      <c r="DC49" s="721"/>
      <c r="DD49" s="722">
        <v>2719847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358</v>
      </c>
      <c r="C7" s="750"/>
      <c r="D7" s="750"/>
      <c r="E7" s="750"/>
      <c r="F7" s="750"/>
      <c r="G7" s="750"/>
      <c r="H7" s="750"/>
      <c r="I7" s="750"/>
      <c r="J7" s="750"/>
      <c r="K7" s="750"/>
      <c r="L7" s="750"/>
      <c r="M7" s="750"/>
      <c r="N7" s="750"/>
      <c r="O7" s="750"/>
      <c r="P7" s="751"/>
      <c r="Q7" s="752">
        <v>4000</v>
      </c>
      <c r="R7" s="753"/>
      <c r="S7" s="753"/>
      <c r="T7" s="753"/>
      <c r="U7" s="753"/>
      <c r="V7" s="753">
        <v>3796</v>
      </c>
      <c r="W7" s="753"/>
      <c r="X7" s="753"/>
      <c r="Y7" s="753"/>
      <c r="Z7" s="753"/>
      <c r="AA7" s="753">
        <v>204</v>
      </c>
      <c r="AB7" s="753"/>
      <c r="AC7" s="753"/>
      <c r="AD7" s="753"/>
      <c r="AE7" s="754"/>
      <c r="AF7" s="755">
        <v>148</v>
      </c>
      <c r="AG7" s="756"/>
      <c r="AH7" s="756"/>
      <c r="AI7" s="756"/>
      <c r="AJ7" s="757"/>
      <c r="AK7" s="792">
        <v>780</v>
      </c>
      <c r="AL7" s="793"/>
      <c r="AM7" s="793"/>
      <c r="AN7" s="793"/>
      <c r="AO7" s="793"/>
      <c r="AP7" s="793">
        <v>3107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543</v>
      </c>
      <c r="BT7" s="797"/>
      <c r="BU7" s="797"/>
      <c r="BV7" s="797"/>
      <c r="BW7" s="797"/>
      <c r="BX7" s="797"/>
      <c r="BY7" s="797"/>
      <c r="BZ7" s="797"/>
      <c r="CA7" s="797"/>
      <c r="CB7" s="797"/>
      <c r="CC7" s="797"/>
      <c r="CD7" s="797"/>
      <c r="CE7" s="797"/>
      <c r="CF7" s="797"/>
      <c r="CG7" s="798"/>
      <c r="CH7" s="789">
        <v>-17</v>
      </c>
      <c r="CI7" s="790"/>
      <c r="CJ7" s="790"/>
      <c r="CK7" s="790"/>
      <c r="CL7" s="791"/>
      <c r="CM7" s="789">
        <v>576</v>
      </c>
      <c r="CN7" s="790"/>
      <c r="CO7" s="790"/>
      <c r="CP7" s="790"/>
      <c r="CQ7" s="791"/>
      <c r="CR7" s="789">
        <v>11</v>
      </c>
      <c r="CS7" s="790"/>
      <c r="CT7" s="790"/>
      <c r="CU7" s="790"/>
      <c r="CV7" s="791"/>
      <c r="CW7" s="789">
        <v>14</v>
      </c>
      <c r="CX7" s="790"/>
      <c r="CY7" s="790"/>
      <c r="CZ7" s="790"/>
      <c r="DA7" s="791"/>
      <c r="DB7" s="789" t="s">
        <v>556</v>
      </c>
      <c r="DC7" s="790"/>
      <c r="DD7" s="790"/>
      <c r="DE7" s="790"/>
      <c r="DF7" s="791"/>
      <c r="DG7" s="789" t="s">
        <v>556</v>
      </c>
      <c r="DH7" s="790"/>
      <c r="DI7" s="790"/>
      <c r="DJ7" s="790"/>
      <c r="DK7" s="791"/>
      <c r="DL7" s="789" t="s">
        <v>556</v>
      </c>
      <c r="DM7" s="790"/>
      <c r="DN7" s="790"/>
      <c r="DO7" s="790"/>
      <c r="DP7" s="791"/>
      <c r="DQ7" s="789" t="s">
        <v>556</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544</v>
      </c>
      <c r="BT8" s="787"/>
      <c r="BU8" s="787"/>
      <c r="BV8" s="787"/>
      <c r="BW8" s="787"/>
      <c r="BX8" s="787"/>
      <c r="BY8" s="787"/>
      <c r="BZ8" s="787"/>
      <c r="CA8" s="787"/>
      <c r="CB8" s="787"/>
      <c r="CC8" s="787"/>
      <c r="CD8" s="787"/>
      <c r="CE8" s="787"/>
      <c r="CF8" s="787"/>
      <c r="CG8" s="788"/>
      <c r="CH8" s="799">
        <v>-146</v>
      </c>
      <c r="CI8" s="800"/>
      <c r="CJ8" s="800"/>
      <c r="CK8" s="800"/>
      <c r="CL8" s="801"/>
      <c r="CM8" s="799">
        <v>1214</v>
      </c>
      <c r="CN8" s="800"/>
      <c r="CO8" s="800"/>
      <c r="CP8" s="800"/>
      <c r="CQ8" s="801"/>
      <c r="CR8" s="799">
        <v>0</v>
      </c>
      <c r="CS8" s="800"/>
      <c r="CT8" s="800"/>
      <c r="CU8" s="800"/>
      <c r="CV8" s="801"/>
      <c r="CW8" s="799" t="s">
        <v>558</v>
      </c>
      <c r="CX8" s="800"/>
      <c r="CY8" s="800"/>
      <c r="CZ8" s="800"/>
      <c r="DA8" s="801"/>
      <c r="DB8" s="799" t="s">
        <v>558</v>
      </c>
      <c r="DC8" s="800"/>
      <c r="DD8" s="800"/>
      <c r="DE8" s="800"/>
      <c r="DF8" s="801"/>
      <c r="DG8" s="799">
        <v>69</v>
      </c>
      <c r="DH8" s="800"/>
      <c r="DI8" s="800"/>
      <c r="DJ8" s="800"/>
      <c r="DK8" s="801"/>
      <c r="DL8" s="799" t="s">
        <v>558</v>
      </c>
      <c r="DM8" s="800"/>
      <c r="DN8" s="800"/>
      <c r="DO8" s="800"/>
      <c r="DP8" s="801"/>
      <c r="DQ8" s="799" t="s">
        <v>558</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359</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360</v>
      </c>
      <c r="B23" s="808" t="s">
        <v>361</v>
      </c>
      <c r="C23" s="809"/>
      <c r="D23" s="809"/>
      <c r="E23" s="809"/>
      <c r="F23" s="809"/>
      <c r="G23" s="809"/>
      <c r="H23" s="809"/>
      <c r="I23" s="809"/>
      <c r="J23" s="809"/>
      <c r="K23" s="809"/>
      <c r="L23" s="809"/>
      <c r="M23" s="809"/>
      <c r="N23" s="809"/>
      <c r="O23" s="809"/>
      <c r="P23" s="810"/>
      <c r="Q23" s="811">
        <v>3998</v>
      </c>
      <c r="R23" s="812"/>
      <c r="S23" s="812"/>
      <c r="T23" s="812"/>
      <c r="U23" s="812"/>
      <c r="V23" s="812">
        <v>3795</v>
      </c>
      <c r="W23" s="812"/>
      <c r="X23" s="812"/>
      <c r="Y23" s="812"/>
      <c r="Z23" s="812"/>
      <c r="AA23" s="812">
        <v>204</v>
      </c>
      <c r="AB23" s="812"/>
      <c r="AC23" s="812"/>
      <c r="AD23" s="812"/>
      <c r="AE23" s="813"/>
      <c r="AF23" s="814">
        <v>148</v>
      </c>
      <c r="AG23" s="812"/>
      <c r="AH23" s="812"/>
      <c r="AI23" s="812"/>
      <c r="AJ23" s="815"/>
      <c r="AK23" s="816"/>
      <c r="AL23" s="817"/>
      <c r="AM23" s="817"/>
      <c r="AN23" s="817"/>
      <c r="AO23" s="817"/>
      <c r="AP23" s="812">
        <v>3107</v>
      </c>
      <c r="AQ23" s="812"/>
      <c r="AR23" s="812"/>
      <c r="AS23" s="812"/>
      <c r="AT23" s="812"/>
      <c r="AU23" s="818"/>
      <c r="AV23" s="818"/>
      <c r="AW23" s="818"/>
      <c r="AX23" s="818"/>
      <c r="AY23" s="819"/>
      <c r="AZ23" s="827" t="s">
        <v>362</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341</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373</v>
      </c>
      <c r="C28" s="750"/>
      <c r="D28" s="750"/>
      <c r="E28" s="750"/>
      <c r="F28" s="750"/>
      <c r="G28" s="750"/>
      <c r="H28" s="750"/>
      <c r="I28" s="750"/>
      <c r="J28" s="750"/>
      <c r="K28" s="750"/>
      <c r="L28" s="750"/>
      <c r="M28" s="750"/>
      <c r="N28" s="750"/>
      <c r="O28" s="750"/>
      <c r="P28" s="751"/>
      <c r="Q28" s="840">
        <v>957</v>
      </c>
      <c r="R28" s="841"/>
      <c r="S28" s="841"/>
      <c r="T28" s="841"/>
      <c r="U28" s="841"/>
      <c r="V28" s="841">
        <v>934</v>
      </c>
      <c r="W28" s="841"/>
      <c r="X28" s="841"/>
      <c r="Y28" s="841"/>
      <c r="Z28" s="841"/>
      <c r="AA28" s="841">
        <v>23</v>
      </c>
      <c r="AB28" s="841"/>
      <c r="AC28" s="841"/>
      <c r="AD28" s="841"/>
      <c r="AE28" s="842"/>
      <c r="AF28" s="843">
        <v>23</v>
      </c>
      <c r="AG28" s="841"/>
      <c r="AH28" s="841"/>
      <c r="AI28" s="841"/>
      <c r="AJ28" s="844"/>
      <c r="AK28" s="845">
        <v>52</v>
      </c>
      <c r="AL28" s="836"/>
      <c r="AM28" s="836"/>
      <c r="AN28" s="836"/>
      <c r="AO28" s="836"/>
      <c r="AP28" s="836" t="s">
        <v>542</v>
      </c>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374</v>
      </c>
      <c r="C29" s="774"/>
      <c r="D29" s="774"/>
      <c r="E29" s="774"/>
      <c r="F29" s="774"/>
      <c r="G29" s="774"/>
      <c r="H29" s="774"/>
      <c r="I29" s="774"/>
      <c r="J29" s="774"/>
      <c r="K29" s="774"/>
      <c r="L29" s="774"/>
      <c r="M29" s="774"/>
      <c r="N29" s="774"/>
      <c r="O29" s="774"/>
      <c r="P29" s="775"/>
      <c r="Q29" s="776">
        <v>816</v>
      </c>
      <c r="R29" s="777"/>
      <c r="S29" s="777"/>
      <c r="T29" s="777"/>
      <c r="U29" s="777"/>
      <c r="V29" s="777">
        <v>761</v>
      </c>
      <c r="W29" s="777"/>
      <c r="X29" s="777"/>
      <c r="Y29" s="777"/>
      <c r="Z29" s="777"/>
      <c r="AA29" s="777">
        <v>55</v>
      </c>
      <c r="AB29" s="777"/>
      <c r="AC29" s="777"/>
      <c r="AD29" s="777"/>
      <c r="AE29" s="778"/>
      <c r="AF29" s="779">
        <v>54</v>
      </c>
      <c r="AG29" s="780"/>
      <c r="AH29" s="780"/>
      <c r="AI29" s="780"/>
      <c r="AJ29" s="781"/>
      <c r="AK29" s="848">
        <v>105</v>
      </c>
      <c r="AL29" s="849"/>
      <c r="AM29" s="849"/>
      <c r="AN29" s="849"/>
      <c r="AO29" s="849"/>
      <c r="AP29" s="849" t="s">
        <v>542</v>
      </c>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375</v>
      </c>
      <c r="C30" s="774"/>
      <c r="D30" s="774"/>
      <c r="E30" s="774"/>
      <c r="F30" s="774"/>
      <c r="G30" s="774"/>
      <c r="H30" s="774"/>
      <c r="I30" s="774"/>
      <c r="J30" s="774"/>
      <c r="K30" s="774"/>
      <c r="L30" s="774"/>
      <c r="M30" s="774"/>
      <c r="N30" s="774"/>
      <c r="O30" s="774"/>
      <c r="P30" s="775"/>
      <c r="Q30" s="776">
        <v>62</v>
      </c>
      <c r="R30" s="777"/>
      <c r="S30" s="777"/>
      <c r="T30" s="777"/>
      <c r="U30" s="777"/>
      <c r="V30" s="777">
        <v>61</v>
      </c>
      <c r="W30" s="777"/>
      <c r="X30" s="777"/>
      <c r="Y30" s="777"/>
      <c r="Z30" s="777"/>
      <c r="AA30" s="777">
        <v>1</v>
      </c>
      <c r="AB30" s="777"/>
      <c r="AC30" s="777"/>
      <c r="AD30" s="777"/>
      <c r="AE30" s="778"/>
      <c r="AF30" s="779">
        <v>1</v>
      </c>
      <c r="AG30" s="780"/>
      <c r="AH30" s="780"/>
      <c r="AI30" s="780"/>
      <c r="AJ30" s="781"/>
      <c r="AK30" s="848">
        <v>20</v>
      </c>
      <c r="AL30" s="849"/>
      <c r="AM30" s="849"/>
      <c r="AN30" s="849"/>
      <c r="AO30" s="849"/>
      <c r="AP30" s="849" t="s">
        <v>557</v>
      </c>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376</v>
      </c>
      <c r="C31" s="774"/>
      <c r="D31" s="774"/>
      <c r="E31" s="774"/>
      <c r="F31" s="774"/>
      <c r="G31" s="774"/>
      <c r="H31" s="774"/>
      <c r="I31" s="774"/>
      <c r="J31" s="774"/>
      <c r="K31" s="774"/>
      <c r="L31" s="774"/>
      <c r="M31" s="774"/>
      <c r="N31" s="774"/>
      <c r="O31" s="774"/>
      <c r="P31" s="775"/>
      <c r="Q31" s="776">
        <v>15681</v>
      </c>
      <c r="R31" s="777"/>
      <c r="S31" s="777"/>
      <c r="T31" s="777"/>
      <c r="U31" s="777"/>
      <c r="V31" s="777">
        <v>15656</v>
      </c>
      <c r="W31" s="777"/>
      <c r="X31" s="777"/>
      <c r="Y31" s="777"/>
      <c r="Z31" s="777"/>
      <c r="AA31" s="777">
        <v>25</v>
      </c>
      <c r="AB31" s="777"/>
      <c r="AC31" s="777"/>
      <c r="AD31" s="777"/>
      <c r="AE31" s="778"/>
      <c r="AF31" s="779">
        <v>25</v>
      </c>
      <c r="AG31" s="780"/>
      <c r="AH31" s="780"/>
      <c r="AI31" s="780"/>
      <c r="AJ31" s="781"/>
      <c r="AK31" s="848" t="s">
        <v>542</v>
      </c>
      <c r="AL31" s="849"/>
      <c r="AM31" s="849"/>
      <c r="AN31" s="849"/>
      <c r="AO31" s="849"/>
      <c r="AP31" s="849" t="s">
        <v>557</v>
      </c>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377</v>
      </c>
      <c r="C32" s="774"/>
      <c r="D32" s="774"/>
      <c r="E32" s="774"/>
      <c r="F32" s="774"/>
      <c r="G32" s="774"/>
      <c r="H32" s="774"/>
      <c r="I32" s="774"/>
      <c r="J32" s="774"/>
      <c r="K32" s="774"/>
      <c r="L32" s="774"/>
      <c r="M32" s="774"/>
      <c r="N32" s="774"/>
      <c r="O32" s="774"/>
      <c r="P32" s="775"/>
      <c r="Q32" s="776">
        <v>217</v>
      </c>
      <c r="R32" s="777"/>
      <c r="S32" s="777"/>
      <c r="T32" s="777"/>
      <c r="U32" s="777"/>
      <c r="V32" s="777">
        <v>206</v>
      </c>
      <c r="W32" s="777"/>
      <c r="X32" s="777"/>
      <c r="Y32" s="777"/>
      <c r="Z32" s="777"/>
      <c r="AA32" s="777">
        <v>11</v>
      </c>
      <c r="AB32" s="777"/>
      <c r="AC32" s="777"/>
      <c r="AD32" s="777"/>
      <c r="AE32" s="778"/>
      <c r="AF32" s="779">
        <v>135</v>
      </c>
      <c r="AG32" s="780"/>
      <c r="AH32" s="780"/>
      <c r="AI32" s="780"/>
      <c r="AJ32" s="781"/>
      <c r="AK32" s="848" t="s">
        <v>542</v>
      </c>
      <c r="AL32" s="849"/>
      <c r="AM32" s="849"/>
      <c r="AN32" s="849"/>
      <c r="AO32" s="849"/>
      <c r="AP32" s="849">
        <v>1048</v>
      </c>
      <c r="AQ32" s="849"/>
      <c r="AR32" s="849"/>
      <c r="AS32" s="849"/>
      <c r="AT32" s="849"/>
      <c r="AU32" s="849" t="s">
        <v>557</v>
      </c>
      <c r="AV32" s="849"/>
      <c r="AW32" s="849"/>
      <c r="AX32" s="849"/>
      <c r="AY32" s="849"/>
      <c r="AZ32" s="850" t="s">
        <v>557</v>
      </c>
      <c r="BA32" s="850"/>
      <c r="BB32" s="850"/>
      <c r="BC32" s="850"/>
      <c r="BD32" s="850"/>
      <c r="BE32" s="846" t="s">
        <v>378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379</v>
      </c>
      <c r="C33" s="774"/>
      <c r="D33" s="774"/>
      <c r="E33" s="774"/>
      <c r="F33" s="774"/>
      <c r="G33" s="774"/>
      <c r="H33" s="774"/>
      <c r="I33" s="774"/>
      <c r="J33" s="774"/>
      <c r="K33" s="774"/>
      <c r="L33" s="774"/>
      <c r="M33" s="774"/>
      <c r="N33" s="774"/>
      <c r="O33" s="774"/>
      <c r="P33" s="775"/>
      <c r="Q33" s="776">
        <v>511</v>
      </c>
      <c r="R33" s="777"/>
      <c r="S33" s="777"/>
      <c r="T33" s="777"/>
      <c r="U33" s="777"/>
      <c r="V33" s="777">
        <v>468</v>
      </c>
      <c r="W33" s="777"/>
      <c r="X33" s="777"/>
      <c r="Y33" s="777"/>
      <c r="Z33" s="777"/>
      <c r="AA33" s="777">
        <v>43</v>
      </c>
      <c r="AB33" s="777"/>
      <c r="AC33" s="777"/>
      <c r="AD33" s="777"/>
      <c r="AE33" s="778"/>
      <c r="AF33" s="779">
        <v>72</v>
      </c>
      <c r="AG33" s="780"/>
      <c r="AH33" s="780"/>
      <c r="AI33" s="780"/>
      <c r="AJ33" s="781"/>
      <c r="AK33" s="848">
        <v>310</v>
      </c>
      <c r="AL33" s="849"/>
      <c r="AM33" s="849"/>
      <c r="AN33" s="849"/>
      <c r="AO33" s="849"/>
      <c r="AP33" s="849">
        <v>3473</v>
      </c>
      <c r="AQ33" s="849"/>
      <c r="AR33" s="849"/>
      <c r="AS33" s="849"/>
      <c r="AT33" s="849"/>
      <c r="AU33" s="849">
        <v>2921</v>
      </c>
      <c r="AV33" s="849"/>
      <c r="AW33" s="849"/>
      <c r="AX33" s="849"/>
      <c r="AY33" s="849"/>
      <c r="AZ33" s="850" t="s">
        <v>557</v>
      </c>
      <c r="BA33" s="850"/>
      <c r="BB33" s="850"/>
      <c r="BC33" s="850"/>
      <c r="BD33" s="850"/>
      <c r="BE33" s="846" t="s">
        <v>378</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380</v>
      </c>
      <c r="C34" s="774"/>
      <c r="D34" s="774"/>
      <c r="E34" s="774"/>
      <c r="F34" s="774"/>
      <c r="G34" s="774"/>
      <c r="H34" s="774"/>
      <c r="I34" s="774"/>
      <c r="J34" s="774"/>
      <c r="K34" s="774"/>
      <c r="L34" s="774"/>
      <c r="M34" s="774"/>
      <c r="N34" s="774"/>
      <c r="O34" s="774"/>
      <c r="P34" s="775"/>
      <c r="Q34" s="776">
        <v>26</v>
      </c>
      <c r="R34" s="777"/>
      <c r="S34" s="777"/>
      <c r="T34" s="777"/>
      <c r="U34" s="777"/>
      <c r="V34" s="777">
        <v>22</v>
      </c>
      <c r="W34" s="777"/>
      <c r="X34" s="777"/>
      <c r="Y34" s="777"/>
      <c r="Z34" s="777"/>
      <c r="AA34" s="777">
        <v>4</v>
      </c>
      <c r="AB34" s="777"/>
      <c r="AC34" s="777"/>
      <c r="AD34" s="777"/>
      <c r="AE34" s="778"/>
      <c r="AF34" s="779">
        <v>4</v>
      </c>
      <c r="AG34" s="780"/>
      <c r="AH34" s="780"/>
      <c r="AI34" s="780"/>
      <c r="AJ34" s="781"/>
      <c r="AK34" s="848" t="s">
        <v>542</v>
      </c>
      <c r="AL34" s="849"/>
      <c r="AM34" s="849"/>
      <c r="AN34" s="849"/>
      <c r="AO34" s="849"/>
      <c r="AP34" s="849">
        <v>61</v>
      </c>
      <c r="AQ34" s="849"/>
      <c r="AR34" s="849"/>
      <c r="AS34" s="849"/>
      <c r="AT34" s="849"/>
      <c r="AU34" s="849" t="s">
        <v>557</v>
      </c>
      <c r="AV34" s="849"/>
      <c r="AW34" s="849"/>
      <c r="AX34" s="849"/>
      <c r="AY34" s="849"/>
      <c r="AZ34" s="850" t="s">
        <v>557</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360</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314</v>
      </c>
      <c r="AG63" s="860"/>
      <c r="AH63" s="860"/>
      <c r="AI63" s="860"/>
      <c r="AJ63" s="861"/>
      <c r="AK63" s="862"/>
      <c r="AL63" s="857"/>
      <c r="AM63" s="857"/>
      <c r="AN63" s="857"/>
      <c r="AO63" s="857"/>
      <c r="AP63" s="860">
        <v>4582</v>
      </c>
      <c r="AQ63" s="860"/>
      <c r="AR63" s="860"/>
      <c r="AS63" s="860"/>
      <c r="AT63" s="860"/>
      <c r="AU63" s="860">
        <v>2921</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545</v>
      </c>
      <c r="C68" s="888"/>
      <c r="D68" s="888"/>
      <c r="E68" s="888"/>
      <c r="F68" s="888"/>
      <c r="G68" s="888"/>
      <c r="H68" s="888"/>
      <c r="I68" s="888"/>
      <c r="J68" s="888"/>
      <c r="K68" s="888"/>
      <c r="L68" s="888"/>
      <c r="M68" s="888"/>
      <c r="N68" s="888"/>
      <c r="O68" s="888"/>
      <c r="P68" s="889"/>
      <c r="Q68" s="890">
        <v>387</v>
      </c>
      <c r="R68" s="884"/>
      <c r="S68" s="884"/>
      <c r="T68" s="884"/>
      <c r="U68" s="884"/>
      <c r="V68" s="884">
        <v>328</v>
      </c>
      <c r="W68" s="884"/>
      <c r="X68" s="884"/>
      <c r="Y68" s="884"/>
      <c r="Z68" s="884"/>
      <c r="AA68" s="884">
        <v>58</v>
      </c>
      <c r="AB68" s="884"/>
      <c r="AC68" s="884"/>
      <c r="AD68" s="884"/>
      <c r="AE68" s="884"/>
      <c r="AF68" s="884">
        <v>58</v>
      </c>
      <c r="AG68" s="884"/>
      <c r="AH68" s="884"/>
      <c r="AI68" s="884"/>
      <c r="AJ68" s="884"/>
      <c r="AK68" s="884">
        <v>85</v>
      </c>
      <c r="AL68" s="884"/>
      <c r="AM68" s="884"/>
      <c r="AN68" s="884"/>
      <c r="AO68" s="884"/>
      <c r="AP68" s="884" t="s">
        <v>554</v>
      </c>
      <c r="AQ68" s="884"/>
      <c r="AR68" s="884"/>
      <c r="AS68" s="884"/>
      <c r="AT68" s="884"/>
      <c r="AU68" s="884" t="s">
        <v>554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546</v>
      </c>
      <c r="C69" s="892"/>
      <c r="D69" s="892"/>
      <c r="E69" s="892"/>
      <c r="F69" s="892"/>
      <c r="G69" s="892"/>
      <c r="H69" s="892"/>
      <c r="I69" s="892"/>
      <c r="J69" s="892"/>
      <c r="K69" s="892"/>
      <c r="L69" s="892"/>
      <c r="M69" s="892"/>
      <c r="N69" s="892"/>
      <c r="O69" s="892"/>
      <c r="P69" s="893"/>
      <c r="Q69" s="894">
        <v>6012</v>
      </c>
      <c r="R69" s="849"/>
      <c r="S69" s="849"/>
      <c r="T69" s="849"/>
      <c r="U69" s="849"/>
      <c r="V69" s="849">
        <v>5999</v>
      </c>
      <c r="W69" s="849"/>
      <c r="X69" s="849"/>
      <c r="Y69" s="849"/>
      <c r="Z69" s="849"/>
      <c r="AA69" s="849">
        <v>13</v>
      </c>
      <c r="AB69" s="849"/>
      <c r="AC69" s="849"/>
      <c r="AD69" s="849"/>
      <c r="AE69" s="849"/>
      <c r="AF69" s="849">
        <v>13</v>
      </c>
      <c r="AG69" s="849"/>
      <c r="AH69" s="849"/>
      <c r="AI69" s="849"/>
      <c r="AJ69" s="849"/>
      <c r="AK69" s="849">
        <v>38</v>
      </c>
      <c r="AL69" s="849"/>
      <c r="AM69" s="849"/>
      <c r="AN69" s="849"/>
      <c r="AO69" s="849"/>
      <c r="AP69" s="849" t="s">
        <v>554</v>
      </c>
      <c r="AQ69" s="849"/>
      <c r="AR69" s="849"/>
      <c r="AS69" s="849"/>
      <c r="AT69" s="849"/>
      <c r="AU69" s="849" t="s">
        <v>554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547</v>
      </c>
      <c r="C70" s="892"/>
      <c r="D70" s="892"/>
      <c r="E70" s="892"/>
      <c r="F70" s="892"/>
      <c r="G70" s="892"/>
      <c r="H70" s="892"/>
      <c r="I70" s="892"/>
      <c r="J70" s="892"/>
      <c r="K70" s="892"/>
      <c r="L70" s="892"/>
      <c r="M70" s="892"/>
      <c r="N70" s="892"/>
      <c r="O70" s="892"/>
      <c r="P70" s="893"/>
      <c r="Q70" s="894">
        <v>11</v>
      </c>
      <c r="R70" s="849"/>
      <c r="S70" s="849"/>
      <c r="T70" s="849"/>
      <c r="U70" s="849"/>
      <c r="V70" s="849">
        <v>9</v>
      </c>
      <c r="W70" s="849"/>
      <c r="X70" s="849"/>
      <c r="Y70" s="849"/>
      <c r="Z70" s="849"/>
      <c r="AA70" s="849">
        <v>3</v>
      </c>
      <c r="AB70" s="849"/>
      <c r="AC70" s="849"/>
      <c r="AD70" s="849"/>
      <c r="AE70" s="849"/>
      <c r="AF70" s="849">
        <v>3</v>
      </c>
      <c r="AG70" s="849"/>
      <c r="AH70" s="849"/>
      <c r="AI70" s="849"/>
      <c r="AJ70" s="849"/>
      <c r="AK70" s="849" t="s">
        <v>554</v>
      </c>
      <c r="AL70" s="849"/>
      <c r="AM70" s="849"/>
      <c r="AN70" s="849"/>
      <c r="AO70" s="849"/>
      <c r="AP70" s="849" t="s">
        <v>554</v>
      </c>
      <c r="AQ70" s="849"/>
      <c r="AR70" s="849"/>
      <c r="AS70" s="849"/>
      <c r="AT70" s="849"/>
      <c r="AU70" s="849" t="s">
        <v>554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548</v>
      </c>
      <c r="C71" s="892"/>
      <c r="D71" s="892"/>
      <c r="E71" s="892"/>
      <c r="F71" s="892"/>
      <c r="G71" s="892"/>
      <c r="H71" s="892"/>
      <c r="I71" s="892"/>
      <c r="J71" s="892"/>
      <c r="K71" s="892"/>
      <c r="L71" s="892"/>
      <c r="M71" s="892"/>
      <c r="N71" s="892"/>
      <c r="O71" s="892"/>
      <c r="P71" s="893"/>
      <c r="Q71" s="894">
        <v>1691</v>
      </c>
      <c r="R71" s="849"/>
      <c r="S71" s="849"/>
      <c r="T71" s="849"/>
      <c r="U71" s="849"/>
      <c r="V71" s="849">
        <v>1663</v>
      </c>
      <c r="W71" s="849"/>
      <c r="X71" s="849"/>
      <c r="Y71" s="849"/>
      <c r="Z71" s="849"/>
      <c r="AA71" s="849">
        <v>28</v>
      </c>
      <c r="AB71" s="849"/>
      <c r="AC71" s="849"/>
      <c r="AD71" s="849"/>
      <c r="AE71" s="849"/>
      <c r="AF71" s="849">
        <v>28</v>
      </c>
      <c r="AG71" s="849"/>
      <c r="AH71" s="849"/>
      <c r="AI71" s="849"/>
      <c r="AJ71" s="849"/>
      <c r="AK71" s="849" t="s">
        <v>554</v>
      </c>
      <c r="AL71" s="849"/>
      <c r="AM71" s="849"/>
      <c r="AN71" s="849"/>
      <c r="AO71" s="849"/>
      <c r="AP71" s="849" t="s">
        <v>554</v>
      </c>
      <c r="AQ71" s="849"/>
      <c r="AR71" s="849"/>
      <c r="AS71" s="849"/>
      <c r="AT71" s="849"/>
      <c r="AU71" s="849" t="s">
        <v>554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549</v>
      </c>
      <c r="C72" s="892"/>
      <c r="D72" s="892"/>
      <c r="E72" s="892"/>
      <c r="F72" s="892"/>
      <c r="G72" s="892"/>
      <c r="H72" s="892"/>
      <c r="I72" s="892"/>
      <c r="J72" s="892"/>
      <c r="K72" s="892"/>
      <c r="L72" s="892"/>
      <c r="M72" s="892"/>
      <c r="N72" s="892"/>
      <c r="O72" s="892"/>
      <c r="P72" s="893"/>
      <c r="Q72" s="894">
        <v>12</v>
      </c>
      <c r="R72" s="849"/>
      <c r="S72" s="849"/>
      <c r="T72" s="849"/>
      <c r="U72" s="849"/>
      <c r="V72" s="849">
        <v>12</v>
      </c>
      <c r="W72" s="849"/>
      <c r="X72" s="849"/>
      <c r="Y72" s="849"/>
      <c r="Z72" s="849"/>
      <c r="AA72" s="849">
        <v>1</v>
      </c>
      <c r="AB72" s="849"/>
      <c r="AC72" s="849"/>
      <c r="AD72" s="849"/>
      <c r="AE72" s="849"/>
      <c r="AF72" s="849">
        <v>1</v>
      </c>
      <c r="AG72" s="849"/>
      <c r="AH72" s="849"/>
      <c r="AI72" s="849"/>
      <c r="AJ72" s="849"/>
      <c r="AK72" s="849" t="s">
        <v>554</v>
      </c>
      <c r="AL72" s="849"/>
      <c r="AM72" s="849"/>
      <c r="AN72" s="849"/>
      <c r="AO72" s="849"/>
      <c r="AP72" s="849" t="s">
        <v>554</v>
      </c>
      <c r="AQ72" s="849"/>
      <c r="AR72" s="849"/>
      <c r="AS72" s="849"/>
      <c r="AT72" s="849"/>
      <c r="AU72" s="849" t="s">
        <v>554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550</v>
      </c>
      <c r="C73" s="892"/>
      <c r="D73" s="892"/>
      <c r="E73" s="892"/>
      <c r="F73" s="892"/>
      <c r="G73" s="892"/>
      <c r="H73" s="892"/>
      <c r="I73" s="892"/>
      <c r="J73" s="892"/>
      <c r="K73" s="892"/>
      <c r="L73" s="892"/>
      <c r="M73" s="892"/>
      <c r="N73" s="892"/>
      <c r="O73" s="892"/>
      <c r="P73" s="893"/>
      <c r="Q73" s="894">
        <v>1265</v>
      </c>
      <c r="R73" s="849"/>
      <c r="S73" s="849"/>
      <c r="T73" s="849"/>
      <c r="U73" s="849"/>
      <c r="V73" s="849">
        <v>1243</v>
      </c>
      <c r="W73" s="849"/>
      <c r="X73" s="849"/>
      <c r="Y73" s="849"/>
      <c r="Z73" s="849"/>
      <c r="AA73" s="849">
        <v>22</v>
      </c>
      <c r="AB73" s="849"/>
      <c r="AC73" s="849"/>
      <c r="AD73" s="849"/>
      <c r="AE73" s="849"/>
      <c r="AF73" s="849">
        <v>22</v>
      </c>
      <c r="AG73" s="849"/>
      <c r="AH73" s="849"/>
      <c r="AI73" s="849"/>
      <c r="AJ73" s="849"/>
      <c r="AK73" s="849">
        <v>648</v>
      </c>
      <c r="AL73" s="849"/>
      <c r="AM73" s="849"/>
      <c r="AN73" s="849"/>
      <c r="AO73" s="849"/>
      <c r="AP73" s="849" t="s">
        <v>554</v>
      </c>
      <c r="AQ73" s="849"/>
      <c r="AR73" s="849"/>
      <c r="AS73" s="849"/>
      <c r="AT73" s="849"/>
      <c r="AU73" s="849" t="s">
        <v>554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551</v>
      </c>
      <c r="C74" s="892"/>
      <c r="D74" s="892"/>
      <c r="E74" s="892"/>
      <c r="F74" s="892"/>
      <c r="G74" s="892"/>
      <c r="H74" s="892"/>
      <c r="I74" s="892"/>
      <c r="J74" s="892"/>
      <c r="K74" s="892"/>
      <c r="L74" s="892"/>
      <c r="M74" s="892"/>
      <c r="N74" s="892"/>
      <c r="O74" s="892"/>
      <c r="P74" s="893"/>
      <c r="Q74" s="894">
        <v>2696</v>
      </c>
      <c r="R74" s="849"/>
      <c r="S74" s="849"/>
      <c r="T74" s="849"/>
      <c r="U74" s="849"/>
      <c r="V74" s="849">
        <v>2693</v>
      </c>
      <c r="W74" s="849"/>
      <c r="X74" s="849"/>
      <c r="Y74" s="849"/>
      <c r="Z74" s="849"/>
      <c r="AA74" s="849">
        <v>2</v>
      </c>
      <c r="AB74" s="849"/>
      <c r="AC74" s="849"/>
      <c r="AD74" s="849"/>
      <c r="AE74" s="849"/>
      <c r="AF74" s="849">
        <v>2</v>
      </c>
      <c r="AG74" s="849"/>
      <c r="AH74" s="849"/>
      <c r="AI74" s="849"/>
      <c r="AJ74" s="849"/>
      <c r="AK74" s="849">
        <v>5</v>
      </c>
      <c r="AL74" s="849"/>
      <c r="AM74" s="849"/>
      <c r="AN74" s="849"/>
      <c r="AO74" s="849"/>
      <c r="AP74" s="849">
        <v>2157</v>
      </c>
      <c r="AQ74" s="849"/>
      <c r="AR74" s="849"/>
      <c r="AS74" s="849"/>
      <c r="AT74" s="849"/>
      <c r="AU74" s="849">
        <v>252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552</v>
      </c>
      <c r="C75" s="892"/>
      <c r="D75" s="892"/>
      <c r="E75" s="892"/>
      <c r="F75" s="892"/>
      <c r="G75" s="892"/>
      <c r="H75" s="892"/>
      <c r="I75" s="892"/>
      <c r="J75" s="892"/>
      <c r="K75" s="892"/>
      <c r="L75" s="892"/>
      <c r="M75" s="892"/>
      <c r="N75" s="892"/>
      <c r="O75" s="892"/>
      <c r="P75" s="893"/>
      <c r="Q75" s="897">
        <v>546</v>
      </c>
      <c r="R75" s="898"/>
      <c r="S75" s="898"/>
      <c r="T75" s="898"/>
      <c r="U75" s="848"/>
      <c r="V75" s="899">
        <v>518</v>
      </c>
      <c r="W75" s="898"/>
      <c r="X75" s="898"/>
      <c r="Y75" s="898"/>
      <c r="Z75" s="848"/>
      <c r="AA75" s="899">
        <v>28</v>
      </c>
      <c r="AB75" s="898"/>
      <c r="AC75" s="898"/>
      <c r="AD75" s="898"/>
      <c r="AE75" s="848"/>
      <c r="AF75" s="899">
        <v>28</v>
      </c>
      <c r="AG75" s="898"/>
      <c r="AH75" s="898"/>
      <c r="AI75" s="898"/>
      <c r="AJ75" s="848"/>
      <c r="AK75" s="899" t="s">
        <v>554</v>
      </c>
      <c r="AL75" s="898"/>
      <c r="AM75" s="898"/>
      <c r="AN75" s="898"/>
      <c r="AO75" s="848"/>
      <c r="AP75" s="899">
        <v>248</v>
      </c>
      <c r="AQ75" s="898"/>
      <c r="AR75" s="898"/>
      <c r="AS75" s="898"/>
      <c r="AT75" s="848"/>
      <c r="AU75" s="899">
        <v>28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553</v>
      </c>
      <c r="C76" s="892"/>
      <c r="D76" s="892"/>
      <c r="E76" s="892"/>
      <c r="F76" s="892"/>
      <c r="G76" s="892"/>
      <c r="H76" s="892"/>
      <c r="I76" s="892"/>
      <c r="J76" s="892"/>
      <c r="K76" s="892"/>
      <c r="L76" s="892"/>
      <c r="M76" s="892"/>
      <c r="N76" s="892"/>
      <c r="O76" s="892"/>
      <c r="P76" s="893"/>
      <c r="Q76" s="897">
        <v>1263</v>
      </c>
      <c r="R76" s="898"/>
      <c r="S76" s="898"/>
      <c r="T76" s="898"/>
      <c r="U76" s="848"/>
      <c r="V76" s="899">
        <v>1213</v>
      </c>
      <c r="W76" s="898"/>
      <c r="X76" s="898"/>
      <c r="Y76" s="898"/>
      <c r="Z76" s="848"/>
      <c r="AA76" s="899">
        <v>51</v>
      </c>
      <c r="AB76" s="898"/>
      <c r="AC76" s="898"/>
      <c r="AD76" s="898"/>
      <c r="AE76" s="848"/>
      <c r="AF76" s="899">
        <v>51</v>
      </c>
      <c r="AG76" s="898"/>
      <c r="AH76" s="898"/>
      <c r="AI76" s="898"/>
      <c r="AJ76" s="848"/>
      <c r="AK76" s="899">
        <v>5</v>
      </c>
      <c r="AL76" s="898"/>
      <c r="AM76" s="898"/>
      <c r="AN76" s="898"/>
      <c r="AO76" s="848"/>
      <c r="AP76" s="899" t="s">
        <v>554</v>
      </c>
      <c r="AQ76" s="898"/>
      <c r="AR76" s="898"/>
      <c r="AS76" s="898"/>
      <c r="AT76" s="848"/>
      <c r="AU76" s="899" t="s">
        <v>556</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555</v>
      </c>
      <c r="C77" s="892"/>
      <c r="D77" s="892"/>
      <c r="E77" s="892"/>
      <c r="F77" s="892"/>
      <c r="G77" s="892"/>
      <c r="H77" s="892"/>
      <c r="I77" s="892"/>
      <c r="J77" s="892"/>
      <c r="K77" s="892"/>
      <c r="L77" s="892"/>
      <c r="M77" s="892"/>
      <c r="N77" s="892"/>
      <c r="O77" s="892"/>
      <c r="P77" s="893"/>
      <c r="Q77" s="897">
        <v>266312</v>
      </c>
      <c r="R77" s="898"/>
      <c r="S77" s="898"/>
      <c r="T77" s="898"/>
      <c r="U77" s="848"/>
      <c r="V77" s="899">
        <v>260614</v>
      </c>
      <c r="W77" s="898"/>
      <c r="X77" s="898"/>
      <c r="Y77" s="898"/>
      <c r="Z77" s="848"/>
      <c r="AA77" s="899">
        <v>5698</v>
      </c>
      <c r="AB77" s="898"/>
      <c r="AC77" s="898"/>
      <c r="AD77" s="898"/>
      <c r="AE77" s="848"/>
      <c r="AF77" s="899">
        <v>5698</v>
      </c>
      <c r="AG77" s="898"/>
      <c r="AH77" s="898"/>
      <c r="AI77" s="898"/>
      <c r="AJ77" s="848"/>
      <c r="AK77" s="899">
        <v>1862</v>
      </c>
      <c r="AL77" s="898"/>
      <c r="AM77" s="898"/>
      <c r="AN77" s="898"/>
      <c r="AO77" s="848"/>
      <c r="AP77" s="899" t="s">
        <v>556</v>
      </c>
      <c r="AQ77" s="898"/>
      <c r="AR77" s="898"/>
      <c r="AS77" s="898"/>
      <c r="AT77" s="848"/>
      <c r="AU77" s="899" t="s">
        <v>556</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900"/>
      <c r="C78" s="901"/>
      <c r="D78" s="901"/>
      <c r="E78" s="901"/>
      <c r="F78" s="901"/>
      <c r="G78" s="901"/>
      <c r="H78" s="901"/>
      <c r="I78" s="901"/>
      <c r="J78" s="901"/>
      <c r="K78" s="901"/>
      <c r="L78" s="901"/>
      <c r="M78" s="901"/>
      <c r="N78" s="901"/>
      <c r="O78" s="901"/>
      <c r="P78" s="902"/>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900"/>
      <c r="C79" s="901"/>
      <c r="D79" s="901"/>
      <c r="E79" s="901"/>
      <c r="F79" s="901"/>
      <c r="G79" s="901"/>
      <c r="H79" s="901"/>
      <c r="I79" s="901"/>
      <c r="J79" s="901"/>
      <c r="K79" s="901"/>
      <c r="L79" s="901"/>
      <c r="M79" s="901"/>
      <c r="N79" s="901"/>
      <c r="O79" s="901"/>
      <c r="P79" s="902"/>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900"/>
      <c r="C80" s="901"/>
      <c r="D80" s="901"/>
      <c r="E80" s="901"/>
      <c r="F80" s="901"/>
      <c r="G80" s="901"/>
      <c r="H80" s="901"/>
      <c r="I80" s="901"/>
      <c r="J80" s="901"/>
      <c r="K80" s="901"/>
      <c r="L80" s="901"/>
      <c r="M80" s="901"/>
      <c r="N80" s="901"/>
      <c r="O80" s="901"/>
      <c r="P80" s="902"/>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900"/>
      <c r="C81" s="901"/>
      <c r="D81" s="901"/>
      <c r="E81" s="901"/>
      <c r="F81" s="901"/>
      <c r="G81" s="901"/>
      <c r="H81" s="901"/>
      <c r="I81" s="901"/>
      <c r="J81" s="901"/>
      <c r="K81" s="901"/>
      <c r="L81" s="901"/>
      <c r="M81" s="901"/>
      <c r="N81" s="901"/>
      <c r="O81" s="901"/>
      <c r="P81" s="902"/>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900"/>
      <c r="C82" s="901"/>
      <c r="D82" s="901"/>
      <c r="E82" s="901"/>
      <c r="F82" s="901"/>
      <c r="G82" s="901"/>
      <c r="H82" s="901"/>
      <c r="I82" s="901"/>
      <c r="J82" s="901"/>
      <c r="K82" s="901"/>
      <c r="L82" s="901"/>
      <c r="M82" s="901"/>
      <c r="N82" s="901"/>
      <c r="O82" s="901"/>
      <c r="P82" s="902"/>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900"/>
      <c r="C83" s="901"/>
      <c r="D83" s="901"/>
      <c r="E83" s="901"/>
      <c r="F83" s="901"/>
      <c r="G83" s="901"/>
      <c r="H83" s="901"/>
      <c r="I83" s="901"/>
      <c r="J83" s="901"/>
      <c r="K83" s="901"/>
      <c r="L83" s="901"/>
      <c r="M83" s="901"/>
      <c r="N83" s="901"/>
      <c r="O83" s="901"/>
      <c r="P83" s="902"/>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900"/>
      <c r="C84" s="901"/>
      <c r="D84" s="901"/>
      <c r="E84" s="901"/>
      <c r="F84" s="901"/>
      <c r="G84" s="901"/>
      <c r="H84" s="901"/>
      <c r="I84" s="901"/>
      <c r="J84" s="901"/>
      <c r="K84" s="901"/>
      <c r="L84" s="901"/>
      <c r="M84" s="901"/>
      <c r="N84" s="901"/>
      <c r="O84" s="901"/>
      <c r="P84" s="902"/>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900"/>
      <c r="C85" s="901"/>
      <c r="D85" s="901"/>
      <c r="E85" s="901"/>
      <c r="F85" s="901"/>
      <c r="G85" s="901"/>
      <c r="H85" s="901"/>
      <c r="I85" s="901"/>
      <c r="J85" s="901"/>
      <c r="K85" s="901"/>
      <c r="L85" s="901"/>
      <c r="M85" s="901"/>
      <c r="N85" s="901"/>
      <c r="O85" s="901"/>
      <c r="P85" s="902"/>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900"/>
      <c r="C86" s="901"/>
      <c r="D86" s="901"/>
      <c r="E86" s="901"/>
      <c r="F86" s="901"/>
      <c r="G86" s="901"/>
      <c r="H86" s="901"/>
      <c r="I86" s="901"/>
      <c r="J86" s="901"/>
      <c r="K86" s="901"/>
      <c r="L86" s="901"/>
      <c r="M86" s="901"/>
      <c r="N86" s="901"/>
      <c r="O86" s="901"/>
      <c r="P86" s="902"/>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360</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5904</v>
      </c>
      <c r="AG88" s="860"/>
      <c r="AH88" s="860"/>
      <c r="AI88" s="860"/>
      <c r="AJ88" s="860"/>
      <c r="AK88" s="857"/>
      <c r="AL88" s="857"/>
      <c r="AM88" s="857"/>
      <c r="AN88" s="857"/>
      <c r="AO88" s="857"/>
      <c r="AP88" s="860">
        <v>2405</v>
      </c>
      <c r="AQ88" s="860"/>
      <c r="AR88" s="860"/>
      <c r="AS88" s="860"/>
      <c r="AT88" s="860"/>
      <c r="AU88" s="860">
        <v>280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808" t="s">
        <v>394</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v>11</v>
      </c>
      <c r="CS102" s="868"/>
      <c r="CT102" s="868"/>
      <c r="CU102" s="868"/>
      <c r="CV102" s="914"/>
      <c r="CW102" s="913">
        <v>14</v>
      </c>
      <c r="CX102" s="868"/>
      <c r="CY102" s="868"/>
      <c r="CZ102" s="868"/>
      <c r="DA102" s="914"/>
      <c r="DB102" s="913"/>
      <c r="DC102" s="868"/>
      <c r="DD102" s="868"/>
      <c r="DE102" s="868"/>
      <c r="DF102" s="914"/>
      <c r="DG102" s="913">
        <v>69</v>
      </c>
      <c r="DH102" s="868"/>
      <c r="DI102" s="868"/>
      <c r="DJ102" s="868"/>
      <c r="DK102" s="914"/>
      <c r="DL102" s="913"/>
      <c r="DM102" s="868"/>
      <c r="DN102" s="868"/>
      <c r="DO102" s="868"/>
      <c r="DP102" s="914"/>
      <c r="DQ102" s="913"/>
      <c r="DR102" s="868"/>
      <c r="DS102" s="868"/>
      <c r="DT102" s="868"/>
      <c r="DU102" s="914"/>
      <c r="DV102" s="939"/>
      <c r="DW102" s="940"/>
      <c r="DX102" s="940"/>
      <c r="DY102" s="940"/>
      <c r="DZ102" s="94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395</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396</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4" t="s">
        <v>399</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400</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x14ac:dyDescent="0.15">
      <c r="A109" s="937" t="s">
        <v>401</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402</v>
      </c>
      <c r="AB109" s="916"/>
      <c r="AC109" s="916"/>
      <c r="AD109" s="916"/>
      <c r="AE109" s="917"/>
      <c r="AF109" s="915" t="s">
        <v>281</v>
      </c>
      <c r="AG109" s="916"/>
      <c r="AH109" s="916"/>
      <c r="AI109" s="916"/>
      <c r="AJ109" s="917"/>
      <c r="AK109" s="915" t="s">
        <v>280</v>
      </c>
      <c r="AL109" s="916"/>
      <c r="AM109" s="916"/>
      <c r="AN109" s="916"/>
      <c r="AO109" s="917"/>
      <c r="AP109" s="915" t="s">
        <v>403</v>
      </c>
      <c r="AQ109" s="916"/>
      <c r="AR109" s="916"/>
      <c r="AS109" s="916"/>
      <c r="AT109" s="918"/>
      <c r="AU109" s="937" t="s">
        <v>401</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402</v>
      </c>
      <c r="BR109" s="916"/>
      <c r="BS109" s="916"/>
      <c r="BT109" s="916"/>
      <c r="BU109" s="917"/>
      <c r="BV109" s="915" t="s">
        <v>281</v>
      </c>
      <c r="BW109" s="916"/>
      <c r="BX109" s="916"/>
      <c r="BY109" s="916"/>
      <c r="BZ109" s="917"/>
      <c r="CA109" s="915" t="s">
        <v>280</v>
      </c>
      <c r="CB109" s="916"/>
      <c r="CC109" s="916"/>
      <c r="CD109" s="916"/>
      <c r="CE109" s="917"/>
      <c r="CF109" s="938" t="s">
        <v>403</v>
      </c>
      <c r="CG109" s="938"/>
      <c r="CH109" s="938"/>
      <c r="CI109" s="938"/>
      <c r="CJ109" s="938"/>
      <c r="CK109" s="915" t="s">
        <v>404</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402</v>
      </c>
      <c r="DH109" s="916"/>
      <c r="DI109" s="916"/>
      <c r="DJ109" s="916"/>
      <c r="DK109" s="917"/>
      <c r="DL109" s="915" t="s">
        <v>281</v>
      </c>
      <c r="DM109" s="916"/>
      <c r="DN109" s="916"/>
      <c r="DO109" s="916"/>
      <c r="DP109" s="917"/>
      <c r="DQ109" s="915" t="s">
        <v>280</v>
      </c>
      <c r="DR109" s="916"/>
      <c r="DS109" s="916"/>
      <c r="DT109" s="916"/>
      <c r="DU109" s="917"/>
      <c r="DV109" s="915" t="s">
        <v>403</v>
      </c>
      <c r="DW109" s="916"/>
      <c r="DX109" s="916"/>
      <c r="DY109" s="916"/>
      <c r="DZ109" s="918"/>
    </row>
    <row r="110" spans="1:131" s="197" customFormat="1" ht="26.25" customHeight="1" x14ac:dyDescent="0.15">
      <c r="A110" s="919" t="s">
        <v>405</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340878</v>
      </c>
      <c r="AB110" s="923"/>
      <c r="AC110" s="923"/>
      <c r="AD110" s="923"/>
      <c r="AE110" s="924"/>
      <c r="AF110" s="925">
        <v>356759</v>
      </c>
      <c r="AG110" s="923"/>
      <c r="AH110" s="923"/>
      <c r="AI110" s="923"/>
      <c r="AJ110" s="924"/>
      <c r="AK110" s="925">
        <v>361254</v>
      </c>
      <c r="AL110" s="923"/>
      <c r="AM110" s="923"/>
      <c r="AN110" s="923"/>
      <c r="AO110" s="924"/>
      <c r="AP110" s="926">
        <v>16.3</v>
      </c>
      <c r="AQ110" s="927"/>
      <c r="AR110" s="927"/>
      <c r="AS110" s="927"/>
      <c r="AT110" s="928"/>
      <c r="AU110" s="929" t="s">
        <v>60</v>
      </c>
      <c r="AV110" s="930"/>
      <c r="AW110" s="930"/>
      <c r="AX110" s="930"/>
      <c r="AY110" s="931"/>
      <c r="AZ110" s="973" t="s">
        <v>406</v>
      </c>
      <c r="BA110" s="920"/>
      <c r="BB110" s="920"/>
      <c r="BC110" s="920"/>
      <c r="BD110" s="920"/>
      <c r="BE110" s="920"/>
      <c r="BF110" s="920"/>
      <c r="BG110" s="920"/>
      <c r="BH110" s="920"/>
      <c r="BI110" s="920"/>
      <c r="BJ110" s="920"/>
      <c r="BK110" s="920"/>
      <c r="BL110" s="920"/>
      <c r="BM110" s="920"/>
      <c r="BN110" s="920"/>
      <c r="BO110" s="920"/>
      <c r="BP110" s="921"/>
      <c r="BQ110" s="959">
        <v>3125960</v>
      </c>
      <c r="BR110" s="960"/>
      <c r="BS110" s="960"/>
      <c r="BT110" s="960"/>
      <c r="BU110" s="960"/>
      <c r="BV110" s="960">
        <v>3166857</v>
      </c>
      <c r="BW110" s="960"/>
      <c r="BX110" s="960"/>
      <c r="BY110" s="960"/>
      <c r="BZ110" s="960"/>
      <c r="CA110" s="960">
        <v>3107387</v>
      </c>
      <c r="CB110" s="960"/>
      <c r="CC110" s="960"/>
      <c r="CD110" s="960"/>
      <c r="CE110" s="960"/>
      <c r="CF110" s="974">
        <v>140.5</v>
      </c>
      <c r="CG110" s="975"/>
      <c r="CH110" s="975"/>
      <c r="CI110" s="975"/>
      <c r="CJ110" s="975"/>
      <c r="CK110" s="976" t="s">
        <v>407</v>
      </c>
      <c r="CL110" s="977"/>
      <c r="CM110" s="956" t="s">
        <v>408</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409</v>
      </c>
      <c r="DH110" s="960"/>
      <c r="DI110" s="960"/>
      <c r="DJ110" s="960"/>
      <c r="DK110" s="960"/>
      <c r="DL110" s="960" t="s">
        <v>409</v>
      </c>
      <c r="DM110" s="960"/>
      <c r="DN110" s="960"/>
      <c r="DO110" s="960"/>
      <c r="DP110" s="960"/>
      <c r="DQ110" s="960" t="s">
        <v>409</v>
      </c>
      <c r="DR110" s="960"/>
      <c r="DS110" s="960"/>
      <c r="DT110" s="960"/>
      <c r="DU110" s="960"/>
      <c r="DV110" s="961" t="s">
        <v>409</v>
      </c>
      <c r="DW110" s="961"/>
      <c r="DX110" s="961"/>
      <c r="DY110" s="961"/>
      <c r="DZ110" s="962"/>
    </row>
    <row r="111" spans="1:131" s="197" customFormat="1" ht="26.25" customHeight="1" x14ac:dyDescent="0.15">
      <c r="A111" s="963" t="s">
        <v>410</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107</v>
      </c>
      <c r="AB111" s="967"/>
      <c r="AC111" s="967"/>
      <c r="AD111" s="967"/>
      <c r="AE111" s="968"/>
      <c r="AF111" s="969" t="s">
        <v>107</v>
      </c>
      <c r="AG111" s="967"/>
      <c r="AH111" s="967"/>
      <c r="AI111" s="967"/>
      <c r="AJ111" s="968"/>
      <c r="AK111" s="969" t="s">
        <v>107</v>
      </c>
      <c r="AL111" s="967"/>
      <c r="AM111" s="967"/>
      <c r="AN111" s="967"/>
      <c r="AO111" s="968"/>
      <c r="AP111" s="970" t="s">
        <v>107</v>
      </c>
      <c r="AQ111" s="971"/>
      <c r="AR111" s="971"/>
      <c r="AS111" s="971"/>
      <c r="AT111" s="972"/>
      <c r="AU111" s="932"/>
      <c r="AV111" s="933"/>
      <c r="AW111" s="933"/>
      <c r="AX111" s="933"/>
      <c r="AY111" s="934"/>
      <c r="AZ111" s="982" t="s">
        <v>411</v>
      </c>
      <c r="BA111" s="983"/>
      <c r="BB111" s="983"/>
      <c r="BC111" s="983"/>
      <c r="BD111" s="983"/>
      <c r="BE111" s="983"/>
      <c r="BF111" s="983"/>
      <c r="BG111" s="983"/>
      <c r="BH111" s="983"/>
      <c r="BI111" s="983"/>
      <c r="BJ111" s="983"/>
      <c r="BK111" s="983"/>
      <c r="BL111" s="983"/>
      <c r="BM111" s="983"/>
      <c r="BN111" s="983"/>
      <c r="BO111" s="983"/>
      <c r="BP111" s="984"/>
      <c r="BQ111" s="952">
        <v>234822</v>
      </c>
      <c r="BR111" s="953"/>
      <c r="BS111" s="953"/>
      <c r="BT111" s="953"/>
      <c r="BU111" s="953"/>
      <c r="BV111" s="953">
        <v>193646</v>
      </c>
      <c r="BW111" s="953"/>
      <c r="BX111" s="953"/>
      <c r="BY111" s="953"/>
      <c r="BZ111" s="953"/>
      <c r="CA111" s="953">
        <v>154760</v>
      </c>
      <c r="CB111" s="953"/>
      <c r="CC111" s="953"/>
      <c r="CD111" s="953"/>
      <c r="CE111" s="953"/>
      <c r="CF111" s="947">
        <v>7</v>
      </c>
      <c r="CG111" s="948"/>
      <c r="CH111" s="948"/>
      <c r="CI111" s="948"/>
      <c r="CJ111" s="948"/>
      <c r="CK111" s="978"/>
      <c r="CL111" s="979"/>
      <c r="CM111" s="949" t="s">
        <v>412</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107</v>
      </c>
      <c r="DH111" s="953"/>
      <c r="DI111" s="953"/>
      <c r="DJ111" s="953"/>
      <c r="DK111" s="953"/>
      <c r="DL111" s="953" t="s">
        <v>107</v>
      </c>
      <c r="DM111" s="953"/>
      <c r="DN111" s="953"/>
      <c r="DO111" s="953"/>
      <c r="DP111" s="953"/>
      <c r="DQ111" s="953" t="s">
        <v>107</v>
      </c>
      <c r="DR111" s="953"/>
      <c r="DS111" s="953"/>
      <c r="DT111" s="953"/>
      <c r="DU111" s="953"/>
      <c r="DV111" s="954" t="s">
        <v>107</v>
      </c>
      <c r="DW111" s="954"/>
      <c r="DX111" s="954"/>
      <c r="DY111" s="954"/>
      <c r="DZ111" s="955"/>
    </row>
    <row r="112" spans="1:131" s="197" customFormat="1" ht="26.25" customHeight="1" x14ac:dyDescent="0.15">
      <c r="A112" s="985" t="s">
        <v>413</v>
      </c>
      <c r="B112" s="986"/>
      <c r="C112" s="983" t="s">
        <v>414</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107</v>
      </c>
      <c r="AB112" s="992"/>
      <c r="AC112" s="992"/>
      <c r="AD112" s="992"/>
      <c r="AE112" s="993"/>
      <c r="AF112" s="994" t="s">
        <v>107</v>
      </c>
      <c r="AG112" s="992"/>
      <c r="AH112" s="992"/>
      <c r="AI112" s="992"/>
      <c r="AJ112" s="993"/>
      <c r="AK112" s="994" t="s">
        <v>107</v>
      </c>
      <c r="AL112" s="992"/>
      <c r="AM112" s="992"/>
      <c r="AN112" s="992"/>
      <c r="AO112" s="993"/>
      <c r="AP112" s="995" t="s">
        <v>107</v>
      </c>
      <c r="AQ112" s="996"/>
      <c r="AR112" s="996"/>
      <c r="AS112" s="996"/>
      <c r="AT112" s="997"/>
      <c r="AU112" s="932"/>
      <c r="AV112" s="933"/>
      <c r="AW112" s="933"/>
      <c r="AX112" s="933"/>
      <c r="AY112" s="934"/>
      <c r="AZ112" s="982" t="s">
        <v>415</v>
      </c>
      <c r="BA112" s="983"/>
      <c r="BB112" s="983"/>
      <c r="BC112" s="983"/>
      <c r="BD112" s="983"/>
      <c r="BE112" s="983"/>
      <c r="BF112" s="983"/>
      <c r="BG112" s="983"/>
      <c r="BH112" s="983"/>
      <c r="BI112" s="983"/>
      <c r="BJ112" s="983"/>
      <c r="BK112" s="983"/>
      <c r="BL112" s="983"/>
      <c r="BM112" s="983"/>
      <c r="BN112" s="983"/>
      <c r="BO112" s="983"/>
      <c r="BP112" s="984"/>
      <c r="BQ112" s="952">
        <v>3399614</v>
      </c>
      <c r="BR112" s="953"/>
      <c r="BS112" s="953"/>
      <c r="BT112" s="953"/>
      <c r="BU112" s="953"/>
      <c r="BV112" s="953">
        <v>3568375</v>
      </c>
      <c r="BW112" s="953"/>
      <c r="BX112" s="953"/>
      <c r="BY112" s="953"/>
      <c r="BZ112" s="953"/>
      <c r="CA112" s="953">
        <v>2920784</v>
      </c>
      <c r="CB112" s="953"/>
      <c r="CC112" s="953"/>
      <c r="CD112" s="953"/>
      <c r="CE112" s="953"/>
      <c r="CF112" s="947">
        <v>132.1</v>
      </c>
      <c r="CG112" s="948"/>
      <c r="CH112" s="948"/>
      <c r="CI112" s="948"/>
      <c r="CJ112" s="948"/>
      <c r="CK112" s="978"/>
      <c r="CL112" s="979"/>
      <c r="CM112" s="949" t="s">
        <v>416</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v>33265</v>
      </c>
      <c r="DH112" s="953"/>
      <c r="DI112" s="953"/>
      <c r="DJ112" s="953"/>
      <c r="DK112" s="953"/>
      <c r="DL112" s="953">
        <v>23471</v>
      </c>
      <c r="DM112" s="953"/>
      <c r="DN112" s="953"/>
      <c r="DO112" s="953"/>
      <c r="DP112" s="953"/>
      <c r="DQ112" s="953">
        <v>15902</v>
      </c>
      <c r="DR112" s="953"/>
      <c r="DS112" s="953"/>
      <c r="DT112" s="953"/>
      <c r="DU112" s="953"/>
      <c r="DV112" s="954">
        <v>0.7</v>
      </c>
      <c r="DW112" s="954"/>
      <c r="DX112" s="954"/>
      <c r="DY112" s="954"/>
      <c r="DZ112" s="955"/>
    </row>
    <row r="113" spans="1:130" s="197" customFormat="1" ht="26.25" customHeight="1" x14ac:dyDescent="0.15">
      <c r="A113" s="987"/>
      <c r="B113" s="988"/>
      <c r="C113" s="983" t="s">
        <v>417</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269814</v>
      </c>
      <c r="AB113" s="967"/>
      <c r="AC113" s="967"/>
      <c r="AD113" s="967"/>
      <c r="AE113" s="968"/>
      <c r="AF113" s="969">
        <v>244878</v>
      </c>
      <c r="AG113" s="967"/>
      <c r="AH113" s="967"/>
      <c r="AI113" s="967"/>
      <c r="AJ113" s="968"/>
      <c r="AK113" s="969">
        <v>255081</v>
      </c>
      <c r="AL113" s="967"/>
      <c r="AM113" s="967"/>
      <c r="AN113" s="967"/>
      <c r="AO113" s="968"/>
      <c r="AP113" s="970">
        <v>11.5</v>
      </c>
      <c r="AQ113" s="971"/>
      <c r="AR113" s="971"/>
      <c r="AS113" s="971"/>
      <c r="AT113" s="972"/>
      <c r="AU113" s="932"/>
      <c r="AV113" s="933"/>
      <c r="AW113" s="933"/>
      <c r="AX113" s="933"/>
      <c r="AY113" s="934"/>
      <c r="AZ113" s="982" t="s">
        <v>418</v>
      </c>
      <c r="BA113" s="983"/>
      <c r="BB113" s="983"/>
      <c r="BC113" s="983"/>
      <c r="BD113" s="983"/>
      <c r="BE113" s="983"/>
      <c r="BF113" s="983"/>
      <c r="BG113" s="983"/>
      <c r="BH113" s="983"/>
      <c r="BI113" s="983"/>
      <c r="BJ113" s="983"/>
      <c r="BK113" s="983"/>
      <c r="BL113" s="983"/>
      <c r="BM113" s="983"/>
      <c r="BN113" s="983"/>
      <c r="BO113" s="983"/>
      <c r="BP113" s="984"/>
      <c r="BQ113" s="952">
        <v>208865</v>
      </c>
      <c r="BR113" s="953"/>
      <c r="BS113" s="953"/>
      <c r="BT113" s="953"/>
      <c r="BU113" s="953"/>
      <c r="BV113" s="953">
        <v>250224</v>
      </c>
      <c r="BW113" s="953"/>
      <c r="BX113" s="953"/>
      <c r="BY113" s="953"/>
      <c r="BZ113" s="953"/>
      <c r="CA113" s="953">
        <v>280573</v>
      </c>
      <c r="CB113" s="953"/>
      <c r="CC113" s="953"/>
      <c r="CD113" s="953"/>
      <c r="CE113" s="953"/>
      <c r="CF113" s="947">
        <v>12.7</v>
      </c>
      <c r="CG113" s="948"/>
      <c r="CH113" s="948"/>
      <c r="CI113" s="948"/>
      <c r="CJ113" s="948"/>
      <c r="CK113" s="978"/>
      <c r="CL113" s="979"/>
      <c r="CM113" s="949" t="s">
        <v>419</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107</v>
      </c>
      <c r="DH113" s="992"/>
      <c r="DI113" s="992"/>
      <c r="DJ113" s="992"/>
      <c r="DK113" s="993"/>
      <c r="DL113" s="994" t="s">
        <v>107</v>
      </c>
      <c r="DM113" s="992"/>
      <c r="DN113" s="992"/>
      <c r="DO113" s="992"/>
      <c r="DP113" s="993"/>
      <c r="DQ113" s="994" t="s">
        <v>107</v>
      </c>
      <c r="DR113" s="992"/>
      <c r="DS113" s="992"/>
      <c r="DT113" s="992"/>
      <c r="DU113" s="993"/>
      <c r="DV113" s="995" t="s">
        <v>107</v>
      </c>
      <c r="DW113" s="996"/>
      <c r="DX113" s="996"/>
      <c r="DY113" s="996"/>
      <c r="DZ113" s="997"/>
    </row>
    <row r="114" spans="1:130" s="197" customFormat="1" ht="26.25" customHeight="1" x14ac:dyDescent="0.15">
      <c r="A114" s="987"/>
      <c r="B114" s="988"/>
      <c r="C114" s="983" t="s">
        <v>420</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10306</v>
      </c>
      <c r="AB114" s="992"/>
      <c r="AC114" s="992"/>
      <c r="AD114" s="992"/>
      <c r="AE114" s="993"/>
      <c r="AF114" s="994">
        <v>18157</v>
      </c>
      <c r="AG114" s="992"/>
      <c r="AH114" s="992"/>
      <c r="AI114" s="992"/>
      <c r="AJ114" s="993"/>
      <c r="AK114" s="994">
        <v>25525</v>
      </c>
      <c r="AL114" s="992"/>
      <c r="AM114" s="992"/>
      <c r="AN114" s="992"/>
      <c r="AO114" s="993"/>
      <c r="AP114" s="995">
        <v>1.2</v>
      </c>
      <c r="AQ114" s="996"/>
      <c r="AR114" s="996"/>
      <c r="AS114" s="996"/>
      <c r="AT114" s="997"/>
      <c r="AU114" s="932"/>
      <c r="AV114" s="933"/>
      <c r="AW114" s="933"/>
      <c r="AX114" s="933"/>
      <c r="AY114" s="934"/>
      <c r="AZ114" s="982" t="s">
        <v>421</v>
      </c>
      <c r="BA114" s="983"/>
      <c r="BB114" s="983"/>
      <c r="BC114" s="983"/>
      <c r="BD114" s="983"/>
      <c r="BE114" s="983"/>
      <c r="BF114" s="983"/>
      <c r="BG114" s="983"/>
      <c r="BH114" s="983"/>
      <c r="BI114" s="983"/>
      <c r="BJ114" s="983"/>
      <c r="BK114" s="983"/>
      <c r="BL114" s="983"/>
      <c r="BM114" s="983"/>
      <c r="BN114" s="983"/>
      <c r="BO114" s="983"/>
      <c r="BP114" s="984"/>
      <c r="BQ114" s="952">
        <v>654729</v>
      </c>
      <c r="BR114" s="953"/>
      <c r="BS114" s="953"/>
      <c r="BT114" s="953"/>
      <c r="BU114" s="953"/>
      <c r="BV114" s="953">
        <v>724208</v>
      </c>
      <c r="BW114" s="953"/>
      <c r="BX114" s="953"/>
      <c r="BY114" s="953"/>
      <c r="BZ114" s="953"/>
      <c r="CA114" s="953">
        <v>717763</v>
      </c>
      <c r="CB114" s="953"/>
      <c r="CC114" s="953"/>
      <c r="CD114" s="953"/>
      <c r="CE114" s="953"/>
      <c r="CF114" s="947">
        <v>32.5</v>
      </c>
      <c r="CG114" s="948"/>
      <c r="CH114" s="948"/>
      <c r="CI114" s="948"/>
      <c r="CJ114" s="948"/>
      <c r="CK114" s="978"/>
      <c r="CL114" s="979"/>
      <c r="CM114" s="949" t="s">
        <v>422</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107</v>
      </c>
      <c r="DH114" s="992"/>
      <c r="DI114" s="992"/>
      <c r="DJ114" s="992"/>
      <c r="DK114" s="993"/>
      <c r="DL114" s="994" t="s">
        <v>107</v>
      </c>
      <c r="DM114" s="992"/>
      <c r="DN114" s="992"/>
      <c r="DO114" s="992"/>
      <c r="DP114" s="993"/>
      <c r="DQ114" s="994" t="s">
        <v>107</v>
      </c>
      <c r="DR114" s="992"/>
      <c r="DS114" s="992"/>
      <c r="DT114" s="992"/>
      <c r="DU114" s="993"/>
      <c r="DV114" s="995" t="s">
        <v>107</v>
      </c>
      <c r="DW114" s="996"/>
      <c r="DX114" s="996"/>
      <c r="DY114" s="996"/>
      <c r="DZ114" s="997"/>
    </row>
    <row r="115" spans="1:130" s="197" customFormat="1" ht="26.25" customHeight="1" x14ac:dyDescent="0.15">
      <c r="A115" s="987"/>
      <c r="B115" s="988"/>
      <c r="C115" s="983" t="s">
        <v>423</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64262</v>
      </c>
      <c r="AB115" s="967"/>
      <c r="AC115" s="967"/>
      <c r="AD115" s="967"/>
      <c r="AE115" s="968"/>
      <c r="AF115" s="969">
        <v>43778</v>
      </c>
      <c r="AG115" s="967"/>
      <c r="AH115" s="967"/>
      <c r="AI115" s="967"/>
      <c r="AJ115" s="968"/>
      <c r="AK115" s="969">
        <v>40703</v>
      </c>
      <c r="AL115" s="967"/>
      <c r="AM115" s="967"/>
      <c r="AN115" s="967"/>
      <c r="AO115" s="968"/>
      <c r="AP115" s="970">
        <v>1.8</v>
      </c>
      <c r="AQ115" s="971"/>
      <c r="AR115" s="971"/>
      <c r="AS115" s="971"/>
      <c r="AT115" s="972"/>
      <c r="AU115" s="932"/>
      <c r="AV115" s="933"/>
      <c r="AW115" s="933"/>
      <c r="AX115" s="933"/>
      <c r="AY115" s="934"/>
      <c r="AZ115" s="982" t="s">
        <v>424</v>
      </c>
      <c r="BA115" s="983"/>
      <c r="BB115" s="983"/>
      <c r="BC115" s="983"/>
      <c r="BD115" s="983"/>
      <c r="BE115" s="983"/>
      <c r="BF115" s="983"/>
      <c r="BG115" s="983"/>
      <c r="BH115" s="983"/>
      <c r="BI115" s="983"/>
      <c r="BJ115" s="983"/>
      <c r="BK115" s="983"/>
      <c r="BL115" s="983"/>
      <c r="BM115" s="983"/>
      <c r="BN115" s="983"/>
      <c r="BO115" s="983"/>
      <c r="BP115" s="984"/>
      <c r="BQ115" s="952" t="s">
        <v>107</v>
      </c>
      <c r="BR115" s="953"/>
      <c r="BS115" s="953"/>
      <c r="BT115" s="953"/>
      <c r="BU115" s="953"/>
      <c r="BV115" s="953" t="s">
        <v>107</v>
      </c>
      <c r="BW115" s="953"/>
      <c r="BX115" s="953"/>
      <c r="BY115" s="953"/>
      <c r="BZ115" s="953"/>
      <c r="CA115" s="953" t="s">
        <v>107</v>
      </c>
      <c r="CB115" s="953"/>
      <c r="CC115" s="953"/>
      <c r="CD115" s="953"/>
      <c r="CE115" s="953"/>
      <c r="CF115" s="947" t="s">
        <v>107</v>
      </c>
      <c r="CG115" s="948"/>
      <c r="CH115" s="948"/>
      <c r="CI115" s="948"/>
      <c r="CJ115" s="948"/>
      <c r="CK115" s="978"/>
      <c r="CL115" s="979"/>
      <c r="CM115" s="982" t="s">
        <v>425</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v>103621</v>
      </c>
      <c r="DH115" s="992"/>
      <c r="DI115" s="992"/>
      <c r="DJ115" s="992"/>
      <c r="DK115" s="993"/>
      <c r="DL115" s="994">
        <v>86421</v>
      </c>
      <c r="DM115" s="992"/>
      <c r="DN115" s="992"/>
      <c r="DO115" s="992"/>
      <c r="DP115" s="993"/>
      <c r="DQ115" s="994">
        <v>69221</v>
      </c>
      <c r="DR115" s="992"/>
      <c r="DS115" s="992"/>
      <c r="DT115" s="992"/>
      <c r="DU115" s="993"/>
      <c r="DV115" s="995">
        <v>3.1</v>
      </c>
      <c r="DW115" s="996"/>
      <c r="DX115" s="996"/>
      <c r="DY115" s="996"/>
      <c r="DZ115" s="997"/>
    </row>
    <row r="116" spans="1:130" s="197" customFormat="1" ht="26.25" customHeight="1" x14ac:dyDescent="0.15">
      <c r="A116" s="989"/>
      <c r="B116" s="990"/>
      <c r="C116" s="1004" t="s">
        <v>426</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107</v>
      </c>
      <c r="AB116" s="992"/>
      <c r="AC116" s="992"/>
      <c r="AD116" s="992"/>
      <c r="AE116" s="993"/>
      <c r="AF116" s="994" t="s">
        <v>107</v>
      </c>
      <c r="AG116" s="992"/>
      <c r="AH116" s="992"/>
      <c r="AI116" s="992"/>
      <c r="AJ116" s="993"/>
      <c r="AK116" s="994" t="s">
        <v>107</v>
      </c>
      <c r="AL116" s="992"/>
      <c r="AM116" s="992"/>
      <c r="AN116" s="992"/>
      <c r="AO116" s="993"/>
      <c r="AP116" s="995" t="s">
        <v>107</v>
      </c>
      <c r="AQ116" s="996"/>
      <c r="AR116" s="996"/>
      <c r="AS116" s="996"/>
      <c r="AT116" s="997"/>
      <c r="AU116" s="932"/>
      <c r="AV116" s="933"/>
      <c r="AW116" s="933"/>
      <c r="AX116" s="933"/>
      <c r="AY116" s="934"/>
      <c r="AZ116" s="982" t="s">
        <v>427</v>
      </c>
      <c r="BA116" s="983"/>
      <c r="BB116" s="983"/>
      <c r="BC116" s="983"/>
      <c r="BD116" s="983"/>
      <c r="BE116" s="983"/>
      <c r="BF116" s="983"/>
      <c r="BG116" s="983"/>
      <c r="BH116" s="983"/>
      <c r="BI116" s="983"/>
      <c r="BJ116" s="983"/>
      <c r="BK116" s="983"/>
      <c r="BL116" s="983"/>
      <c r="BM116" s="983"/>
      <c r="BN116" s="983"/>
      <c r="BO116" s="983"/>
      <c r="BP116" s="984"/>
      <c r="BQ116" s="952" t="s">
        <v>107</v>
      </c>
      <c r="BR116" s="953"/>
      <c r="BS116" s="953"/>
      <c r="BT116" s="953"/>
      <c r="BU116" s="953"/>
      <c r="BV116" s="953" t="s">
        <v>107</v>
      </c>
      <c r="BW116" s="953"/>
      <c r="BX116" s="953"/>
      <c r="BY116" s="953"/>
      <c r="BZ116" s="953"/>
      <c r="CA116" s="953" t="s">
        <v>107</v>
      </c>
      <c r="CB116" s="953"/>
      <c r="CC116" s="953"/>
      <c r="CD116" s="953"/>
      <c r="CE116" s="953"/>
      <c r="CF116" s="947" t="s">
        <v>107</v>
      </c>
      <c r="CG116" s="948"/>
      <c r="CH116" s="948"/>
      <c r="CI116" s="948"/>
      <c r="CJ116" s="948"/>
      <c r="CK116" s="978"/>
      <c r="CL116" s="979"/>
      <c r="CM116" s="949" t="s">
        <v>428</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92879</v>
      </c>
      <c r="DH116" s="992"/>
      <c r="DI116" s="992"/>
      <c r="DJ116" s="992"/>
      <c r="DK116" s="993"/>
      <c r="DL116" s="994">
        <v>79201</v>
      </c>
      <c r="DM116" s="992"/>
      <c r="DN116" s="992"/>
      <c r="DO116" s="992"/>
      <c r="DP116" s="993"/>
      <c r="DQ116" s="994">
        <v>65588</v>
      </c>
      <c r="DR116" s="992"/>
      <c r="DS116" s="992"/>
      <c r="DT116" s="992"/>
      <c r="DU116" s="993"/>
      <c r="DV116" s="995">
        <v>3</v>
      </c>
      <c r="DW116" s="996"/>
      <c r="DX116" s="996"/>
      <c r="DY116" s="996"/>
      <c r="DZ116" s="997"/>
    </row>
    <row r="117" spans="1:130" s="197" customFormat="1" ht="26.25" customHeight="1" x14ac:dyDescent="0.15">
      <c r="A117" s="937" t="s">
        <v>164</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429</v>
      </c>
      <c r="Z117" s="917"/>
      <c r="AA117" s="1029">
        <v>685260</v>
      </c>
      <c r="AB117" s="999"/>
      <c r="AC117" s="999"/>
      <c r="AD117" s="999"/>
      <c r="AE117" s="1000"/>
      <c r="AF117" s="998">
        <v>663572</v>
      </c>
      <c r="AG117" s="999"/>
      <c r="AH117" s="999"/>
      <c r="AI117" s="999"/>
      <c r="AJ117" s="1000"/>
      <c r="AK117" s="998">
        <v>682563</v>
      </c>
      <c r="AL117" s="999"/>
      <c r="AM117" s="999"/>
      <c r="AN117" s="999"/>
      <c r="AO117" s="1000"/>
      <c r="AP117" s="1001"/>
      <c r="AQ117" s="1002"/>
      <c r="AR117" s="1002"/>
      <c r="AS117" s="1002"/>
      <c r="AT117" s="1003"/>
      <c r="AU117" s="932"/>
      <c r="AV117" s="933"/>
      <c r="AW117" s="933"/>
      <c r="AX117" s="933"/>
      <c r="AY117" s="934"/>
      <c r="AZ117" s="1028" t="s">
        <v>430</v>
      </c>
      <c r="BA117" s="1004"/>
      <c r="BB117" s="1004"/>
      <c r="BC117" s="1004"/>
      <c r="BD117" s="1004"/>
      <c r="BE117" s="1004"/>
      <c r="BF117" s="1004"/>
      <c r="BG117" s="1004"/>
      <c r="BH117" s="1004"/>
      <c r="BI117" s="1004"/>
      <c r="BJ117" s="1004"/>
      <c r="BK117" s="1004"/>
      <c r="BL117" s="1004"/>
      <c r="BM117" s="1004"/>
      <c r="BN117" s="1004"/>
      <c r="BO117" s="1004"/>
      <c r="BP117" s="1005"/>
      <c r="BQ117" s="1018" t="s">
        <v>107</v>
      </c>
      <c r="BR117" s="1019"/>
      <c r="BS117" s="1019"/>
      <c r="BT117" s="1019"/>
      <c r="BU117" s="1019"/>
      <c r="BV117" s="1019" t="s">
        <v>107</v>
      </c>
      <c r="BW117" s="1019"/>
      <c r="BX117" s="1019"/>
      <c r="BY117" s="1019"/>
      <c r="BZ117" s="1019"/>
      <c r="CA117" s="1019" t="s">
        <v>107</v>
      </c>
      <c r="CB117" s="1019"/>
      <c r="CC117" s="1019"/>
      <c r="CD117" s="1019"/>
      <c r="CE117" s="1019"/>
      <c r="CF117" s="947" t="s">
        <v>107</v>
      </c>
      <c r="CG117" s="948"/>
      <c r="CH117" s="948"/>
      <c r="CI117" s="948"/>
      <c r="CJ117" s="948"/>
      <c r="CK117" s="978"/>
      <c r="CL117" s="979"/>
      <c r="CM117" s="949" t="s">
        <v>431</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107</v>
      </c>
      <c r="DH117" s="992"/>
      <c r="DI117" s="992"/>
      <c r="DJ117" s="992"/>
      <c r="DK117" s="993"/>
      <c r="DL117" s="994" t="s">
        <v>107</v>
      </c>
      <c r="DM117" s="992"/>
      <c r="DN117" s="992"/>
      <c r="DO117" s="992"/>
      <c r="DP117" s="993"/>
      <c r="DQ117" s="994" t="s">
        <v>107</v>
      </c>
      <c r="DR117" s="992"/>
      <c r="DS117" s="992"/>
      <c r="DT117" s="992"/>
      <c r="DU117" s="993"/>
      <c r="DV117" s="995" t="s">
        <v>107</v>
      </c>
      <c r="DW117" s="996"/>
      <c r="DX117" s="996"/>
      <c r="DY117" s="996"/>
      <c r="DZ117" s="997"/>
    </row>
    <row r="118" spans="1:130" s="197" customFormat="1" ht="26.25" customHeight="1" x14ac:dyDescent="0.15">
      <c r="A118" s="937" t="s">
        <v>404</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402</v>
      </c>
      <c r="AB118" s="916"/>
      <c r="AC118" s="916"/>
      <c r="AD118" s="916"/>
      <c r="AE118" s="917"/>
      <c r="AF118" s="915" t="s">
        <v>281</v>
      </c>
      <c r="AG118" s="916"/>
      <c r="AH118" s="916"/>
      <c r="AI118" s="916"/>
      <c r="AJ118" s="917"/>
      <c r="AK118" s="915" t="s">
        <v>280</v>
      </c>
      <c r="AL118" s="916"/>
      <c r="AM118" s="916"/>
      <c r="AN118" s="916"/>
      <c r="AO118" s="917"/>
      <c r="AP118" s="1023" t="s">
        <v>403</v>
      </c>
      <c r="AQ118" s="1024"/>
      <c r="AR118" s="1024"/>
      <c r="AS118" s="1024"/>
      <c r="AT118" s="1025"/>
      <c r="AU118" s="935"/>
      <c r="AV118" s="936"/>
      <c r="AW118" s="936"/>
      <c r="AX118" s="936"/>
      <c r="AY118" s="936"/>
      <c r="AZ118" s="228" t="s">
        <v>164</v>
      </c>
      <c r="BA118" s="228"/>
      <c r="BB118" s="228"/>
      <c r="BC118" s="228"/>
      <c r="BD118" s="228"/>
      <c r="BE118" s="228"/>
      <c r="BF118" s="228"/>
      <c r="BG118" s="228"/>
      <c r="BH118" s="228"/>
      <c r="BI118" s="228"/>
      <c r="BJ118" s="228"/>
      <c r="BK118" s="228"/>
      <c r="BL118" s="228"/>
      <c r="BM118" s="228"/>
      <c r="BN118" s="228"/>
      <c r="BO118" s="1026" t="s">
        <v>432</v>
      </c>
      <c r="BP118" s="1027"/>
      <c r="BQ118" s="1018">
        <v>7623990</v>
      </c>
      <c r="BR118" s="1019"/>
      <c r="BS118" s="1019"/>
      <c r="BT118" s="1019"/>
      <c r="BU118" s="1019"/>
      <c r="BV118" s="1019">
        <v>7903310</v>
      </c>
      <c r="BW118" s="1019"/>
      <c r="BX118" s="1019"/>
      <c r="BY118" s="1019"/>
      <c r="BZ118" s="1019"/>
      <c r="CA118" s="1019">
        <v>7181267</v>
      </c>
      <c r="CB118" s="1019"/>
      <c r="CC118" s="1019"/>
      <c r="CD118" s="1019"/>
      <c r="CE118" s="1019"/>
      <c r="CF118" s="1020"/>
      <c r="CG118" s="1021"/>
      <c r="CH118" s="1021"/>
      <c r="CI118" s="1021"/>
      <c r="CJ118" s="1022"/>
      <c r="CK118" s="978"/>
      <c r="CL118" s="979"/>
      <c r="CM118" s="949" t="s">
        <v>433</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107</v>
      </c>
      <c r="DH118" s="992"/>
      <c r="DI118" s="992"/>
      <c r="DJ118" s="992"/>
      <c r="DK118" s="993"/>
      <c r="DL118" s="994" t="s">
        <v>107</v>
      </c>
      <c r="DM118" s="992"/>
      <c r="DN118" s="992"/>
      <c r="DO118" s="992"/>
      <c r="DP118" s="993"/>
      <c r="DQ118" s="994" t="s">
        <v>107</v>
      </c>
      <c r="DR118" s="992"/>
      <c r="DS118" s="992"/>
      <c r="DT118" s="992"/>
      <c r="DU118" s="993"/>
      <c r="DV118" s="995" t="s">
        <v>107</v>
      </c>
      <c r="DW118" s="996"/>
      <c r="DX118" s="996"/>
      <c r="DY118" s="996"/>
      <c r="DZ118" s="997"/>
    </row>
    <row r="119" spans="1:130" s="197" customFormat="1" ht="26.25" customHeight="1" x14ac:dyDescent="0.15">
      <c r="A119" s="1007" t="s">
        <v>407</v>
      </c>
      <c r="B119" s="977"/>
      <c r="C119" s="956" t="s">
        <v>408</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107</v>
      </c>
      <c r="AB119" s="923"/>
      <c r="AC119" s="923"/>
      <c r="AD119" s="923"/>
      <c r="AE119" s="924"/>
      <c r="AF119" s="925" t="s">
        <v>107</v>
      </c>
      <c r="AG119" s="923"/>
      <c r="AH119" s="923"/>
      <c r="AI119" s="923"/>
      <c r="AJ119" s="924"/>
      <c r="AK119" s="925" t="s">
        <v>107</v>
      </c>
      <c r="AL119" s="923"/>
      <c r="AM119" s="923"/>
      <c r="AN119" s="923"/>
      <c r="AO119" s="924"/>
      <c r="AP119" s="926" t="s">
        <v>107</v>
      </c>
      <c r="AQ119" s="927"/>
      <c r="AR119" s="927"/>
      <c r="AS119" s="927"/>
      <c r="AT119" s="928"/>
      <c r="AU119" s="1010" t="s">
        <v>434</v>
      </c>
      <c r="AV119" s="1011"/>
      <c r="AW119" s="1011"/>
      <c r="AX119" s="1011"/>
      <c r="AY119" s="1012"/>
      <c r="AZ119" s="973" t="s">
        <v>435</v>
      </c>
      <c r="BA119" s="920"/>
      <c r="BB119" s="920"/>
      <c r="BC119" s="920"/>
      <c r="BD119" s="920"/>
      <c r="BE119" s="920"/>
      <c r="BF119" s="920"/>
      <c r="BG119" s="920"/>
      <c r="BH119" s="920"/>
      <c r="BI119" s="920"/>
      <c r="BJ119" s="920"/>
      <c r="BK119" s="920"/>
      <c r="BL119" s="920"/>
      <c r="BM119" s="920"/>
      <c r="BN119" s="920"/>
      <c r="BO119" s="920"/>
      <c r="BP119" s="921"/>
      <c r="BQ119" s="959">
        <v>438213</v>
      </c>
      <c r="BR119" s="960"/>
      <c r="BS119" s="960"/>
      <c r="BT119" s="960"/>
      <c r="BU119" s="960"/>
      <c r="BV119" s="960">
        <v>363783</v>
      </c>
      <c r="BW119" s="960"/>
      <c r="BX119" s="960"/>
      <c r="BY119" s="960"/>
      <c r="BZ119" s="960"/>
      <c r="CA119" s="960">
        <v>437983</v>
      </c>
      <c r="CB119" s="960"/>
      <c r="CC119" s="960"/>
      <c r="CD119" s="960"/>
      <c r="CE119" s="960"/>
      <c r="CF119" s="974">
        <v>19.8</v>
      </c>
      <c r="CG119" s="975"/>
      <c r="CH119" s="975"/>
      <c r="CI119" s="975"/>
      <c r="CJ119" s="975"/>
      <c r="CK119" s="980"/>
      <c r="CL119" s="981"/>
      <c r="CM119" s="1037" t="s">
        <v>436</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v>5057</v>
      </c>
      <c r="DH119" s="1031"/>
      <c r="DI119" s="1031"/>
      <c r="DJ119" s="1031"/>
      <c r="DK119" s="1032"/>
      <c r="DL119" s="1033">
        <v>4553</v>
      </c>
      <c r="DM119" s="1031"/>
      <c r="DN119" s="1031"/>
      <c r="DO119" s="1031"/>
      <c r="DP119" s="1032"/>
      <c r="DQ119" s="1033">
        <v>4049</v>
      </c>
      <c r="DR119" s="1031"/>
      <c r="DS119" s="1031"/>
      <c r="DT119" s="1031"/>
      <c r="DU119" s="1032"/>
      <c r="DV119" s="1034">
        <v>0.2</v>
      </c>
      <c r="DW119" s="1035"/>
      <c r="DX119" s="1035"/>
      <c r="DY119" s="1035"/>
      <c r="DZ119" s="1036"/>
    </row>
    <row r="120" spans="1:130" s="197" customFormat="1" ht="26.25" customHeight="1" x14ac:dyDescent="0.15">
      <c r="A120" s="1008"/>
      <c r="B120" s="979"/>
      <c r="C120" s="949" t="s">
        <v>412</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107</v>
      </c>
      <c r="AB120" s="992"/>
      <c r="AC120" s="992"/>
      <c r="AD120" s="992"/>
      <c r="AE120" s="993"/>
      <c r="AF120" s="994" t="s">
        <v>107</v>
      </c>
      <c r="AG120" s="992"/>
      <c r="AH120" s="992"/>
      <c r="AI120" s="992"/>
      <c r="AJ120" s="993"/>
      <c r="AK120" s="994" t="s">
        <v>107</v>
      </c>
      <c r="AL120" s="992"/>
      <c r="AM120" s="992"/>
      <c r="AN120" s="992"/>
      <c r="AO120" s="993"/>
      <c r="AP120" s="995" t="s">
        <v>107</v>
      </c>
      <c r="AQ120" s="996"/>
      <c r="AR120" s="996"/>
      <c r="AS120" s="996"/>
      <c r="AT120" s="997"/>
      <c r="AU120" s="1013"/>
      <c r="AV120" s="1014"/>
      <c r="AW120" s="1014"/>
      <c r="AX120" s="1014"/>
      <c r="AY120" s="1015"/>
      <c r="AZ120" s="982" t="s">
        <v>437</v>
      </c>
      <c r="BA120" s="983"/>
      <c r="BB120" s="983"/>
      <c r="BC120" s="983"/>
      <c r="BD120" s="983"/>
      <c r="BE120" s="983"/>
      <c r="BF120" s="983"/>
      <c r="BG120" s="983"/>
      <c r="BH120" s="983"/>
      <c r="BI120" s="983"/>
      <c r="BJ120" s="983"/>
      <c r="BK120" s="983"/>
      <c r="BL120" s="983"/>
      <c r="BM120" s="983"/>
      <c r="BN120" s="983"/>
      <c r="BO120" s="983"/>
      <c r="BP120" s="984"/>
      <c r="BQ120" s="952" t="s">
        <v>107</v>
      </c>
      <c r="BR120" s="953"/>
      <c r="BS120" s="953"/>
      <c r="BT120" s="953"/>
      <c r="BU120" s="953"/>
      <c r="BV120" s="953" t="s">
        <v>107</v>
      </c>
      <c r="BW120" s="953"/>
      <c r="BX120" s="953"/>
      <c r="BY120" s="953"/>
      <c r="BZ120" s="953"/>
      <c r="CA120" s="953" t="s">
        <v>107</v>
      </c>
      <c r="CB120" s="953"/>
      <c r="CC120" s="953"/>
      <c r="CD120" s="953"/>
      <c r="CE120" s="953"/>
      <c r="CF120" s="947" t="s">
        <v>107</v>
      </c>
      <c r="CG120" s="948"/>
      <c r="CH120" s="948"/>
      <c r="CI120" s="948"/>
      <c r="CJ120" s="948"/>
      <c r="CK120" s="1046" t="s">
        <v>438</v>
      </c>
      <c r="CL120" s="1047"/>
      <c r="CM120" s="1047"/>
      <c r="CN120" s="1047"/>
      <c r="CO120" s="1048"/>
      <c r="CP120" s="1054" t="s">
        <v>439</v>
      </c>
      <c r="CQ120" s="1055"/>
      <c r="CR120" s="1055"/>
      <c r="CS120" s="1055"/>
      <c r="CT120" s="1055"/>
      <c r="CU120" s="1055"/>
      <c r="CV120" s="1055"/>
      <c r="CW120" s="1055"/>
      <c r="CX120" s="1055"/>
      <c r="CY120" s="1055"/>
      <c r="CZ120" s="1055"/>
      <c r="DA120" s="1055"/>
      <c r="DB120" s="1055"/>
      <c r="DC120" s="1055"/>
      <c r="DD120" s="1055"/>
      <c r="DE120" s="1055"/>
      <c r="DF120" s="1056"/>
      <c r="DG120" s="959">
        <v>3399614</v>
      </c>
      <c r="DH120" s="960"/>
      <c r="DI120" s="960"/>
      <c r="DJ120" s="960"/>
      <c r="DK120" s="960"/>
      <c r="DL120" s="960">
        <v>3568375</v>
      </c>
      <c r="DM120" s="960"/>
      <c r="DN120" s="960"/>
      <c r="DO120" s="960"/>
      <c r="DP120" s="960"/>
      <c r="DQ120" s="960">
        <v>2920784</v>
      </c>
      <c r="DR120" s="960"/>
      <c r="DS120" s="960"/>
      <c r="DT120" s="960"/>
      <c r="DU120" s="960"/>
      <c r="DV120" s="961">
        <v>132.1</v>
      </c>
      <c r="DW120" s="961"/>
      <c r="DX120" s="961"/>
      <c r="DY120" s="961"/>
      <c r="DZ120" s="962"/>
    </row>
    <row r="121" spans="1:130" s="197" customFormat="1" ht="26.25" customHeight="1" x14ac:dyDescent="0.15">
      <c r="A121" s="1008"/>
      <c r="B121" s="979"/>
      <c r="C121" s="1043" t="s">
        <v>440</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v>10505</v>
      </c>
      <c r="AB121" s="992"/>
      <c r="AC121" s="992"/>
      <c r="AD121" s="992"/>
      <c r="AE121" s="993"/>
      <c r="AF121" s="994">
        <v>9793</v>
      </c>
      <c r="AG121" s="992"/>
      <c r="AH121" s="992"/>
      <c r="AI121" s="992"/>
      <c r="AJ121" s="993"/>
      <c r="AK121" s="994">
        <v>7570</v>
      </c>
      <c r="AL121" s="992"/>
      <c r="AM121" s="992"/>
      <c r="AN121" s="992"/>
      <c r="AO121" s="993"/>
      <c r="AP121" s="995">
        <v>0.3</v>
      </c>
      <c r="AQ121" s="996"/>
      <c r="AR121" s="996"/>
      <c r="AS121" s="996"/>
      <c r="AT121" s="997"/>
      <c r="AU121" s="1013"/>
      <c r="AV121" s="1014"/>
      <c r="AW121" s="1014"/>
      <c r="AX121" s="1014"/>
      <c r="AY121" s="1015"/>
      <c r="AZ121" s="1028" t="s">
        <v>441</v>
      </c>
      <c r="BA121" s="1004"/>
      <c r="BB121" s="1004"/>
      <c r="BC121" s="1004"/>
      <c r="BD121" s="1004"/>
      <c r="BE121" s="1004"/>
      <c r="BF121" s="1004"/>
      <c r="BG121" s="1004"/>
      <c r="BH121" s="1004"/>
      <c r="BI121" s="1004"/>
      <c r="BJ121" s="1004"/>
      <c r="BK121" s="1004"/>
      <c r="BL121" s="1004"/>
      <c r="BM121" s="1004"/>
      <c r="BN121" s="1004"/>
      <c r="BO121" s="1004"/>
      <c r="BP121" s="1005"/>
      <c r="BQ121" s="1018">
        <v>4143370</v>
      </c>
      <c r="BR121" s="1019"/>
      <c r="BS121" s="1019"/>
      <c r="BT121" s="1019"/>
      <c r="BU121" s="1019"/>
      <c r="BV121" s="1019">
        <v>4079571</v>
      </c>
      <c r="BW121" s="1019"/>
      <c r="BX121" s="1019"/>
      <c r="BY121" s="1019"/>
      <c r="BZ121" s="1019"/>
      <c r="CA121" s="1019">
        <v>3982069</v>
      </c>
      <c r="CB121" s="1019"/>
      <c r="CC121" s="1019"/>
      <c r="CD121" s="1019"/>
      <c r="CE121" s="1019"/>
      <c r="CF121" s="1057">
        <v>180.1</v>
      </c>
      <c r="CG121" s="1058"/>
      <c r="CH121" s="1058"/>
      <c r="CI121" s="1058"/>
      <c r="CJ121" s="1058"/>
      <c r="CK121" s="1049"/>
      <c r="CL121" s="1050"/>
      <c r="CM121" s="1050"/>
      <c r="CN121" s="1050"/>
      <c r="CO121" s="1051"/>
      <c r="CP121" s="1040" t="s">
        <v>442</v>
      </c>
      <c r="CQ121" s="1041"/>
      <c r="CR121" s="1041"/>
      <c r="CS121" s="1041"/>
      <c r="CT121" s="1041"/>
      <c r="CU121" s="1041"/>
      <c r="CV121" s="1041"/>
      <c r="CW121" s="1041"/>
      <c r="CX121" s="1041"/>
      <c r="CY121" s="1041"/>
      <c r="CZ121" s="1041"/>
      <c r="DA121" s="1041"/>
      <c r="DB121" s="1041"/>
      <c r="DC121" s="1041"/>
      <c r="DD121" s="1041"/>
      <c r="DE121" s="1041"/>
      <c r="DF121" s="1042"/>
      <c r="DG121" s="952" t="s">
        <v>107</v>
      </c>
      <c r="DH121" s="953"/>
      <c r="DI121" s="953"/>
      <c r="DJ121" s="953"/>
      <c r="DK121" s="953"/>
      <c r="DL121" s="953" t="s">
        <v>107</v>
      </c>
      <c r="DM121" s="953"/>
      <c r="DN121" s="953"/>
      <c r="DO121" s="953"/>
      <c r="DP121" s="953"/>
      <c r="DQ121" s="953" t="s">
        <v>107</v>
      </c>
      <c r="DR121" s="953"/>
      <c r="DS121" s="953"/>
      <c r="DT121" s="953"/>
      <c r="DU121" s="953"/>
      <c r="DV121" s="954" t="s">
        <v>107</v>
      </c>
      <c r="DW121" s="954"/>
      <c r="DX121" s="954"/>
      <c r="DY121" s="954"/>
      <c r="DZ121" s="955"/>
    </row>
    <row r="122" spans="1:130" s="197" customFormat="1" ht="26.25" customHeight="1" x14ac:dyDescent="0.15">
      <c r="A122" s="1008"/>
      <c r="B122" s="979"/>
      <c r="C122" s="949" t="s">
        <v>422</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107</v>
      </c>
      <c r="AB122" s="992"/>
      <c r="AC122" s="992"/>
      <c r="AD122" s="992"/>
      <c r="AE122" s="993"/>
      <c r="AF122" s="994" t="s">
        <v>107</v>
      </c>
      <c r="AG122" s="992"/>
      <c r="AH122" s="992"/>
      <c r="AI122" s="992"/>
      <c r="AJ122" s="993"/>
      <c r="AK122" s="994" t="s">
        <v>107</v>
      </c>
      <c r="AL122" s="992"/>
      <c r="AM122" s="992"/>
      <c r="AN122" s="992"/>
      <c r="AO122" s="993"/>
      <c r="AP122" s="995" t="s">
        <v>107</v>
      </c>
      <c r="AQ122" s="996"/>
      <c r="AR122" s="996"/>
      <c r="AS122" s="996"/>
      <c r="AT122" s="997"/>
      <c r="AU122" s="1016"/>
      <c r="AV122" s="1017"/>
      <c r="AW122" s="1017"/>
      <c r="AX122" s="1017"/>
      <c r="AY122" s="1017"/>
      <c r="AZ122" s="228" t="s">
        <v>164</v>
      </c>
      <c r="BA122" s="228"/>
      <c r="BB122" s="228"/>
      <c r="BC122" s="228"/>
      <c r="BD122" s="228"/>
      <c r="BE122" s="228"/>
      <c r="BF122" s="228"/>
      <c r="BG122" s="228"/>
      <c r="BH122" s="228"/>
      <c r="BI122" s="228"/>
      <c r="BJ122" s="228"/>
      <c r="BK122" s="228"/>
      <c r="BL122" s="228"/>
      <c r="BM122" s="228"/>
      <c r="BN122" s="228"/>
      <c r="BO122" s="1026" t="s">
        <v>443</v>
      </c>
      <c r="BP122" s="1027"/>
      <c r="BQ122" s="1067">
        <v>4581583</v>
      </c>
      <c r="BR122" s="1068"/>
      <c r="BS122" s="1068"/>
      <c r="BT122" s="1068"/>
      <c r="BU122" s="1068"/>
      <c r="BV122" s="1068">
        <v>4443354</v>
      </c>
      <c r="BW122" s="1068"/>
      <c r="BX122" s="1068"/>
      <c r="BY122" s="1068"/>
      <c r="BZ122" s="1068"/>
      <c r="CA122" s="1068">
        <v>4420052</v>
      </c>
      <c r="CB122" s="1068"/>
      <c r="CC122" s="1068"/>
      <c r="CD122" s="1068"/>
      <c r="CE122" s="1068"/>
      <c r="CF122" s="1020"/>
      <c r="CG122" s="1021"/>
      <c r="CH122" s="1021"/>
      <c r="CI122" s="1021"/>
      <c r="CJ122" s="1022"/>
      <c r="CK122" s="1049"/>
      <c r="CL122" s="1050"/>
      <c r="CM122" s="1050"/>
      <c r="CN122" s="1050"/>
      <c r="CO122" s="1051"/>
      <c r="CP122" s="1040" t="s">
        <v>444</v>
      </c>
      <c r="CQ122" s="1041"/>
      <c r="CR122" s="1041"/>
      <c r="CS122" s="1041"/>
      <c r="CT122" s="1041"/>
      <c r="CU122" s="1041"/>
      <c r="CV122" s="1041"/>
      <c r="CW122" s="1041"/>
      <c r="CX122" s="1041"/>
      <c r="CY122" s="1041"/>
      <c r="CZ122" s="1041"/>
      <c r="DA122" s="1041"/>
      <c r="DB122" s="1041"/>
      <c r="DC122" s="1041"/>
      <c r="DD122" s="1041"/>
      <c r="DE122" s="1041"/>
      <c r="DF122" s="1042"/>
      <c r="DG122" s="952" t="s">
        <v>107</v>
      </c>
      <c r="DH122" s="953"/>
      <c r="DI122" s="953"/>
      <c r="DJ122" s="953"/>
      <c r="DK122" s="953"/>
      <c r="DL122" s="953" t="s">
        <v>107</v>
      </c>
      <c r="DM122" s="953"/>
      <c r="DN122" s="953"/>
      <c r="DO122" s="953"/>
      <c r="DP122" s="953"/>
      <c r="DQ122" s="953" t="s">
        <v>107</v>
      </c>
      <c r="DR122" s="953"/>
      <c r="DS122" s="953"/>
      <c r="DT122" s="953"/>
      <c r="DU122" s="953"/>
      <c r="DV122" s="954" t="s">
        <v>107</v>
      </c>
      <c r="DW122" s="954"/>
      <c r="DX122" s="954"/>
      <c r="DY122" s="954"/>
      <c r="DZ122" s="955"/>
    </row>
    <row r="123" spans="1:130" s="197" customFormat="1" ht="26.25" customHeight="1" thickBot="1" x14ac:dyDescent="0.2">
      <c r="A123" s="1008"/>
      <c r="B123" s="979"/>
      <c r="C123" s="949" t="s">
        <v>428</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34660</v>
      </c>
      <c r="AB123" s="992"/>
      <c r="AC123" s="992"/>
      <c r="AD123" s="992"/>
      <c r="AE123" s="993"/>
      <c r="AF123" s="994">
        <v>15143</v>
      </c>
      <c r="AG123" s="992"/>
      <c r="AH123" s="992"/>
      <c r="AI123" s="992"/>
      <c r="AJ123" s="993"/>
      <c r="AK123" s="994">
        <v>14938</v>
      </c>
      <c r="AL123" s="992"/>
      <c r="AM123" s="992"/>
      <c r="AN123" s="992"/>
      <c r="AO123" s="993"/>
      <c r="AP123" s="995">
        <v>0.7</v>
      </c>
      <c r="AQ123" s="996"/>
      <c r="AR123" s="996"/>
      <c r="AS123" s="996"/>
      <c r="AT123" s="997"/>
      <c r="AU123" s="1064" t="s">
        <v>445</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139.69999999999999</v>
      </c>
      <c r="BR123" s="1060"/>
      <c r="BS123" s="1060"/>
      <c r="BT123" s="1060"/>
      <c r="BU123" s="1060"/>
      <c r="BV123" s="1060">
        <v>160.69999999999999</v>
      </c>
      <c r="BW123" s="1060"/>
      <c r="BX123" s="1060"/>
      <c r="BY123" s="1060"/>
      <c r="BZ123" s="1060"/>
      <c r="CA123" s="1060">
        <v>124.8</v>
      </c>
      <c r="CB123" s="1060"/>
      <c r="CC123" s="1060"/>
      <c r="CD123" s="1060"/>
      <c r="CE123" s="1060"/>
      <c r="CF123" s="1061"/>
      <c r="CG123" s="1062"/>
      <c r="CH123" s="1062"/>
      <c r="CI123" s="1062"/>
      <c r="CJ123" s="1063"/>
      <c r="CK123" s="1049"/>
      <c r="CL123" s="1050"/>
      <c r="CM123" s="1050"/>
      <c r="CN123" s="1050"/>
      <c r="CO123" s="1051"/>
      <c r="CP123" s="1040" t="s">
        <v>446</v>
      </c>
      <c r="CQ123" s="1041"/>
      <c r="CR123" s="1041"/>
      <c r="CS123" s="1041"/>
      <c r="CT123" s="1041"/>
      <c r="CU123" s="1041"/>
      <c r="CV123" s="1041"/>
      <c r="CW123" s="1041"/>
      <c r="CX123" s="1041"/>
      <c r="CY123" s="1041"/>
      <c r="CZ123" s="1041"/>
      <c r="DA123" s="1041"/>
      <c r="DB123" s="1041"/>
      <c r="DC123" s="1041"/>
      <c r="DD123" s="1041"/>
      <c r="DE123" s="1041"/>
      <c r="DF123" s="1042"/>
      <c r="DG123" s="991" t="s">
        <v>447</v>
      </c>
      <c r="DH123" s="992"/>
      <c r="DI123" s="992"/>
      <c r="DJ123" s="992"/>
      <c r="DK123" s="993"/>
      <c r="DL123" s="994" t="s">
        <v>447</v>
      </c>
      <c r="DM123" s="992"/>
      <c r="DN123" s="992"/>
      <c r="DO123" s="992"/>
      <c r="DP123" s="993"/>
      <c r="DQ123" s="994" t="s">
        <v>447</v>
      </c>
      <c r="DR123" s="992"/>
      <c r="DS123" s="992"/>
      <c r="DT123" s="992"/>
      <c r="DU123" s="993"/>
      <c r="DV123" s="995" t="s">
        <v>447</v>
      </c>
      <c r="DW123" s="996"/>
      <c r="DX123" s="996"/>
      <c r="DY123" s="996"/>
      <c r="DZ123" s="997"/>
    </row>
    <row r="124" spans="1:130" s="197" customFormat="1" ht="26.25" customHeight="1" x14ac:dyDescent="0.15">
      <c r="A124" s="1008"/>
      <c r="B124" s="979"/>
      <c r="C124" s="949" t="s">
        <v>431</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447</v>
      </c>
      <c r="AB124" s="992"/>
      <c r="AC124" s="992"/>
      <c r="AD124" s="992"/>
      <c r="AE124" s="993"/>
      <c r="AF124" s="994" t="s">
        <v>447</v>
      </c>
      <c r="AG124" s="992"/>
      <c r="AH124" s="992"/>
      <c r="AI124" s="992"/>
      <c r="AJ124" s="993"/>
      <c r="AK124" s="994" t="s">
        <v>447</v>
      </c>
      <c r="AL124" s="992"/>
      <c r="AM124" s="992"/>
      <c r="AN124" s="992"/>
      <c r="AO124" s="993"/>
      <c r="AP124" s="995" t="s">
        <v>447</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448</v>
      </c>
      <c r="CQ124" s="1041"/>
      <c r="CR124" s="1041"/>
      <c r="CS124" s="1041"/>
      <c r="CT124" s="1041"/>
      <c r="CU124" s="1041"/>
      <c r="CV124" s="1041"/>
      <c r="CW124" s="1041"/>
      <c r="CX124" s="1041"/>
      <c r="CY124" s="1041"/>
      <c r="CZ124" s="1041"/>
      <c r="DA124" s="1041"/>
      <c r="DB124" s="1041"/>
      <c r="DC124" s="1041"/>
      <c r="DD124" s="1041"/>
      <c r="DE124" s="1041"/>
      <c r="DF124" s="1042"/>
      <c r="DG124" s="1030" t="s">
        <v>447</v>
      </c>
      <c r="DH124" s="1031"/>
      <c r="DI124" s="1031"/>
      <c r="DJ124" s="1031"/>
      <c r="DK124" s="1032"/>
      <c r="DL124" s="1033" t="s">
        <v>447</v>
      </c>
      <c r="DM124" s="1031"/>
      <c r="DN124" s="1031"/>
      <c r="DO124" s="1031"/>
      <c r="DP124" s="1032"/>
      <c r="DQ124" s="1033" t="s">
        <v>447</v>
      </c>
      <c r="DR124" s="1031"/>
      <c r="DS124" s="1031"/>
      <c r="DT124" s="1031"/>
      <c r="DU124" s="1032"/>
      <c r="DV124" s="1034" t="s">
        <v>447</v>
      </c>
      <c r="DW124" s="1035"/>
      <c r="DX124" s="1035"/>
      <c r="DY124" s="1035"/>
      <c r="DZ124" s="1036"/>
    </row>
    <row r="125" spans="1:130" s="197" customFormat="1" ht="26.25" customHeight="1" thickBot="1" x14ac:dyDescent="0.2">
      <c r="A125" s="1008"/>
      <c r="B125" s="979"/>
      <c r="C125" s="949" t="s">
        <v>433</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447</v>
      </c>
      <c r="AB125" s="992"/>
      <c r="AC125" s="992"/>
      <c r="AD125" s="992"/>
      <c r="AE125" s="993"/>
      <c r="AF125" s="994" t="s">
        <v>447</v>
      </c>
      <c r="AG125" s="992"/>
      <c r="AH125" s="992"/>
      <c r="AI125" s="992"/>
      <c r="AJ125" s="993"/>
      <c r="AK125" s="994" t="s">
        <v>447</v>
      </c>
      <c r="AL125" s="992"/>
      <c r="AM125" s="992"/>
      <c r="AN125" s="992"/>
      <c r="AO125" s="993"/>
      <c r="AP125" s="995" t="s">
        <v>447</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449</v>
      </c>
      <c r="CL125" s="1047"/>
      <c r="CM125" s="1047"/>
      <c r="CN125" s="1047"/>
      <c r="CO125" s="1048"/>
      <c r="CP125" s="973" t="s">
        <v>450</v>
      </c>
      <c r="CQ125" s="920"/>
      <c r="CR125" s="920"/>
      <c r="CS125" s="920"/>
      <c r="CT125" s="920"/>
      <c r="CU125" s="920"/>
      <c r="CV125" s="920"/>
      <c r="CW125" s="920"/>
      <c r="CX125" s="920"/>
      <c r="CY125" s="920"/>
      <c r="CZ125" s="920"/>
      <c r="DA125" s="920"/>
      <c r="DB125" s="920"/>
      <c r="DC125" s="920"/>
      <c r="DD125" s="920"/>
      <c r="DE125" s="920"/>
      <c r="DF125" s="921"/>
      <c r="DG125" s="959" t="s">
        <v>447</v>
      </c>
      <c r="DH125" s="960"/>
      <c r="DI125" s="960"/>
      <c r="DJ125" s="960"/>
      <c r="DK125" s="960"/>
      <c r="DL125" s="960" t="s">
        <v>447</v>
      </c>
      <c r="DM125" s="960"/>
      <c r="DN125" s="960"/>
      <c r="DO125" s="960"/>
      <c r="DP125" s="960"/>
      <c r="DQ125" s="960" t="s">
        <v>447</v>
      </c>
      <c r="DR125" s="960"/>
      <c r="DS125" s="960"/>
      <c r="DT125" s="960"/>
      <c r="DU125" s="960"/>
      <c r="DV125" s="961" t="s">
        <v>447</v>
      </c>
      <c r="DW125" s="961"/>
      <c r="DX125" s="961"/>
      <c r="DY125" s="961"/>
      <c r="DZ125" s="962"/>
    </row>
    <row r="126" spans="1:130" s="197" customFormat="1" ht="26.25" customHeight="1" x14ac:dyDescent="0.15">
      <c r="A126" s="1008"/>
      <c r="B126" s="979"/>
      <c r="C126" s="949" t="s">
        <v>436</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19097</v>
      </c>
      <c r="AB126" s="992"/>
      <c r="AC126" s="992"/>
      <c r="AD126" s="992"/>
      <c r="AE126" s="993"/>
      <c r="AF126" s="994">
        <v>18842</v>
      </c>
      <c r="AG126" s="992"/>
      <c r="AH126" s="992"/>
      <c r="AI126" s="992"/>
      <c r="AJ126" s="993"/>
      <c r="AK126" s="994">
        <v>18195</v>
      </c>
      <c r="AL126" s="992"/>
      <c r="AM126" s="992"/>
      <c r="AN126" s="992"/>
      <c r="AO126" s="993"/>
      <c r="AP126" s="995">
        <v>0.8</v>
      </c>
      <c r="AQ126" s="996"/>
      <c r="AR126" s="996"/>
      <c r="AS126" s="996"/>
      <c r="AT126" s="997"/>
      <c r="AU126" s="233"/>
      <c r="AV126" s="233"/>
      <c r="AW126" s="233"/>
      <c r="AX126" s="1069" t="s">
        <v>451</v>
      </c>
      <c r="AY126" s="1070"/>
      <c r="AZ126" s="1070"/>
      <c r="BA126" s="1070"/>
      <c r="BB126" s="1070"/>
      <c r="BC126" s="1070"/>
      <c r="BD126" s="1070"/>
      <c r="BE126" s="1071"/>
      <c r="BF126" s="1085" t="s">
        <v>452</v>
      </c>
      <c r="BG126" s="1070"/>
      <c r="BH126" s="1070"/>
      <c r="BI126" s="1070"/>
      <c r="BJ126" s="1070"/>
      <c r="BK126" s="1070"/>
      <c r="BL126" s="1071"/>
      <c r="BM126" s="1085" t="s">
        <v>453</v>
      </c>
      <c r="BN126" s="1070"/>
      <c r="BO126" s="1070"/>
      <c r="BP126" s="1070"/>
      <c r="BQ126" s="1070"/>
      <c r="BR126" s="1070"/>
      <c r="BS126" s="1071"/>
      <c r="BT126" s="1085" t="s">
        <v>454</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455</v>
      </c>
      <c r="CQ126" s="983"/>
      <c r="CR126" s="983"/>
      <c r="CS126" s="983"/>
      <c r="CT126" s="983"/>
      <c r="CU126" s="983"/>
      <c r="CV126" s="983"/>
      <c r="CW126" s="983"/>
      <c r="CX126" s="983"/>
      <c r="CY126" s="983"/>
      <c r="CZ126" s="983"/>
      <c r="DA126" s="983"/>
      <c r="DB126" s="983"/>
      <c r="DC126" s="983"/>
      <c r="DD126" s="983"/>
      <c r="DE126" s="983"/>
      <c r="DF126" s="984"/>
      <c r="DG126" s="952" t="s">
        <v>447</v>
      </c>
      <c r="DH126" s="953"/>
      <c r="DI126" s="953"/>
      <c r="DJ126" s="953"/>
      <c r="DK126" s="953"/>
      <c r="DL126" s="953" t="s">
        <v>447</v>
      </c>
      <c r="DM126" s="953"/>
      <c r="DN126" s="953"/>
      <c r="DO126" s="953"/>
      <c r="DP126" s="953"/>
      <c r="DQ126" s="953" t="s">
        <v>447</v>
      </c>
      <c r="DR126" s="953"/>
      <c r="DS126" s="953"/>
      <c r="DT126" s="953"/>
      <c r="DU126" s="953"/>
      <c r="DV126" s="954" t="s">
        <v>447</v>
      </c>
      <c r="DW126" s="954"/>
      <c r="DX126" s="954"/>
      <c r="DY126" s="954"/>
      <c r="DZ126" s="955"/>
    </row>
    <row r="127" spans="1:130" s="197" customFormat="1" ht="26.25" customHeight="1" thickBot="1" x14ac:dyDescent="0.2">
      <c r="A127" s="1009"/>
      <c r="B127" s="981"/>
      <c r="C127" s="1037" t="s">
        <v>456</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t="s">
        <v>447</v>
      </c>
      <c r="AB127" s="992"/>
      <c r="AC127" s="992"/>
      <c r="AD127" s="992"/>
      <c r="AE127" s="993"/>
      <c r="AF127" s="994" t="s">
        <v>447</v>
      </c>
      <c r="AG127" s="992"/>
      <c r="AH127" s="992"/>
      <c r="AI127" s="992"/>
      <c r="AJ127" s="993"/>
      <c r="AK127" s="994" t="s">
        <v>447</v>
      </c>
      <c r="AL127" s="992"/>
      <c r="AM127" s="992"/>
      <c r="AN127" s="992"/>
      <c r="AO127" s="993"/>
      <c r="AP127" s="995" t="s">
        <v>447</v>
      </c>
      <c r="AQ127" s="996"/>
      <c r="AR127" s="996"/>
      <c r="AS127" s="996"/>
      <c r="AT127" s="997"/>
      <c r="AU127" s="233"/>
      <c r="AV127" s="233"/>
      <c r="AW127" s="233"/>
      <c r="AX127" s="919" t="s">
        <v>457</v>
      </c>
      <c r="AY127" s="920"/>
      <c r="AZ127" s="920"/>
      <c r="BA127" s="920"/>
      <c r="BB127" s="920"/>
      <c r="BC127" s="920"/>
      <c r="BD127" s="920"/>
      <c r="BE127" s="921"/>
      <c r="BF127" s="1074" t="s">
        <v>447</v>
      </c>
      <c r="BG127" s="1075"/>
      <c r="BH127" s="1075"/>
      <c r="BI127" s="1075"/>
      <c r="BJ127" s="1075"/>
      <c r="BK127" s="1075"/>
      <c r="BL127" s="1084"/>
      <c r="BM127" s="1074">
        <v>15</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458</v>
      </c>
      <c r="CQ127" s="1078"/>
      <c r="CR127" s="1078"/>
      <c r="CS127" s="1078"/>
      <c r="CT127" s="1078"/>
      <c r="CU127" s="1078"/>
      <c r="CV127" s="1078"/>
      <c r="CW127" s="1078"/>
      <c r="CX127" s="1078"/>
      <c r="CY127" s="1078"/>
      <c r="CZ127" s="1078"/>
      <c r="DA127" s="1078"/>
      <c r="DB127" s="1078"/>
      <c r="DC127" s="1078"/>
      <c r="DD127" s="1078"/>
      <c r="DE127" s="1078"/>
      <c r="DF127" s="1079"/>
      <c r="DG127" s="1080" t="s">
        <v>459</v>
      </c>
      <c r="DH127" s="1081"/>
      <c r="DI127" s="1081"/>
      <c r="DJ127" s="1081"/>
      <c r="DK127" s="1081"/>
      <c r="DL127" s="1081" t="s">
        <v>460</v>
      </c>
      <c r="DM127" s="1081"/>
      <c r="DN127" s="1081"/>
      <c r="DO127" s="1081"/>
      <c r="DP127" s="1081"/>
      <c r="DQ127" s="1081" t="s">
        <v>460</v>
      </c>
      <c r="DR127" s="1081"/>
      <c r="DS127" s="1081"/>
      <c r="DT127" s="1081"/>
      <c r="DU127" s="1081"/>
      <c r="DV127" s="1082" t="s">
        <v>460</v>
      </c>
      <c r="DW127" s="1082"/>
      <c r="DX127" s="1082"/>
      <c r="DY127" s="1082"/>
      <c r="DZ127" s="1083"/>
    </row>
    <row r="128" spans="1:130" s="197" customFormat="1" ht="26.25" customHeight="1" x14ac:dyDescent="0.15">
      <c r="A128" s="1104" t="s">
        <v>461</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462</v>
      </c>
      <c r="X128" s="1106"/>
      <c r="Y128" s="1106"/>
      <c r="Z128" s="1107"/>
      <c r="AA128" s="1122">
        <v>31118</v>
      </c>
      <c r="AB128" s="1123"/>
      <c r="AC128" s="1123"/>
      <c r="AD128" s="1123"/>
      <c r="AE128" s="1124"/>
      <c r="AF128" s="1125">
        <v>25000</v>
      </c>
      <c r="AG128" s="1123"/>
      <c r="AH128" s="1123"/>
      <c r="AI128" s="1123"/>
      <c r="AJ128" s="1124"/>
      <c r="AK128" s="1125">
        <v>25000</v>
      </c>
      <c r="AL128" s="1123"/>
      <c r="AM128" s="1123"/>
      <c r="AN128" s="1123"/>
      <c r="AO128" s="1124"/>
      <c r="AP128" s="1126"/>
      <c r="AQ128" s="1127"/>
      <c r="AR128" s="1127"/>
      <c r="AS128" s="1127"/>
      <c r="AT128" s="1128"/>
      <c r="AU128" s="235"/>
      <c r="AV128" s="235"/>
      <c r="AW128" s="235"/>
      <c r="AX128" s="1087" t="s">
        <v>463</v>
      </c>
      <c r="AY128" s="983"/>
      <c r="AZ128" s="983"/>
      <c r="BA128" s="983"/>
      <c r="BB128" s="983"/>
      <c r="BC128" s="983"/>
      <c r="BD128" s="983"/>
      <c r="BE128" s="984"/>
      <c r="BF128" s="1099" t="s">
        <v>447</v>
      </c>
      <c r="BG128" s="1100"/>
      <c r="BH128" s="1100"/>
      <c r="BI128" s="1100"/>
      <c r="BJ128" s="1100"/>
      <c r="BK128" s="1100"/>
      <c r="BL128" s="1101"/>
      <c r="BM128" s="1099">
        <v>20</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3" t="s">
        <v>89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464</v>
      </c>
      <c r="X129" s="1094"/>
      <c r="Y129" s="1094"/>
      <c r="Z129" s="1095"/>
      <c r="AA129" s="991">
        <v>2521397</v>
      </c>
      <c r="AB129" s="992"/>
      <c r="AC129" s="992"/>
      <c r="AD129" s="992"/>
      <c r="AE129" s="993"/>
      <c r="AF129" s="994">
        <v>2504895</v>
      </c>
      <c r="AG129" s="992"/>
      <c r="AH129" s="992"/>
      <c r="AI129" s="992"/>
      <c r="AJ129" s="993"/>
      <c r="AK129" s="994">
        <v>2562709</v>
      </c>
      <c r="AL129" s="992"/>
      <c r="AM129" s="992"/>
      <c r="AN129" s="992"/>
      <c r="AO129" s="993"/>
      <c r="AP129" s="1096"/>
      <c r="AQ129" s="1097"/>
      <c r="AR129" s="1097"/>
      <c r="AS129" s="1097"/>
      <c r="AT129" s="1098"/>
      <c r="AU129" s="235"/>
      <c r="AV129" s="235"/>
      <c r="AW129" s="235"/>
      <c r="AX129" s="1087" t="s">
        <v>465</v>
      </c>
      <c r="AY129" s="983"/>
      <c r="AZ129" s="983"/>
      <c r="BA129" s="983"/>
      <c r="BB129" s="983"/>
      <c r="BC129" s="983"/>
      <c r="BD129" s="983"/>
      <c r="BE129" s="984"/>
      <c r="BF129" s="1088">
        <v>13.7</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3" t="s">
        <v>466</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467</v>
      </c>
      <c r="X130" s="1094"/>
      <c r="Y130" s="1094"/>
      <c r="Z130" s="1095"/>
      <c r="AA130" s="991">
        <v>343686</v>
      </c>
      <c r="AB130" s="992"/>
      <c r="AC130" s="992"/>
      <c r="AD130" s="992"/>
      <c r="AE130" s="993"/>
      <c r="AF130" s="994">
        <v>352889</v>
      </c>
      <c r="AG130" s="992"/>
      <c r="AH130" s="992"/>
      <c r="AI130" s="992"/>
      <c r="AJ130" s="993"/>
      <c r="AK130" s="994">
        <v>351405</v>
      </c>
      <c r="AL130" s="992"/>
      <c r="AM130" s="992"/>
      <c r="AN130" s="992"/>
      <c r="AO130" s="993"/>
      <c r="AP130" s="1096"/>
      <c r="AQ130" s="1097"/>
      <c r="AR130" s="1097"/>
      <c r="AS130" s="1097"/>
      <c r="AT130" s="1098"/>
      <c r="AU130" s="235"/>
      <c r="AV130" s="235"/>
      <c r="AW130" s="235"/>
      <c r="AX130" s="1146" t="s">
        <v>468</v>
      </c>
      <c r="AY130" s="1078"/>
      <c r="AZ130" s="1078"/>
      <c r="BA130" s="1078"/>
      <c r="BB130" s="1078"/>
      <c r="BC130" s="1078"/>
      <c r="BD130" s="1078"/>
      <c r="BE130" s="1079"/>
      <c r="BF130" s="1108">
        <v>124.8</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469</v>
      </c>
      <c r="X131" s="1117"/>
      <c r="Y131" s="1117"/>
      <c r="Z131" s="1118"/>
      <c r="AA131" s="1030">
        <v>2177711</v>
      </c>
      <c r="AB131" s="1031"/>
      <c r="AC131" s="1031"/>
      <c r="AD131" s="1031"/>
      <c r="AE131" s="1032"/>
      <c r="AF131" s="1033">
        <v>2152006</v>
      </c>
      <c r="AG131" s="1031"/>
      <c r="AH131" s="1031"/>
      <c r="AI131" s="1031"/>
      <c r="AJ131" s="1032"/>
      <c r="AK131" s="1033">
        <v>2211304</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0" t="s">
        <v>470</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471</v>
      </c>
      <c r="W132" s="1134"/>
      <c r="X132" s="1134"/>
      <c r="Y132" s="1134"/>
      <c r="Z132" s="1135"/>
      <c r="AA132" s="1136">
        <v>14.25606979</v>
      </c>
      <c r="AB132" s="1137"/>
      <c r="AC132" s="1137"/>
      <c r="AD132" s="1137"/>
      <c r="AE132" s="1138"/>
      <c r="AF132" s="1139">
        <v>13.275195330000001</v>
      </c>
      <c r="AG132" s="1137"/>
      <c r="AH132" s="1137"/>
      <c r="AI132" s="1137"/>
      <c r="AJ132" s="1138"/>
      <c r="AK132" s="1139">
        <v>13.845133909999999</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472</v>
      </c>
      <c r="W133" s="1141"/>
      <c r="X133" s="1141"/>
      <c r="Y133" s="1141"/>
      <c r="Z133" s="1142"/>
      <c r="AA133" s="1143">
        <v>14.9</v>
      </c>
      <c r="AB133" s="1144"/>
      <c r="AC133" s="1144"/>
      <c r="AD133" s="1144"/>
      <c r="AE133" s="1145"/>
      <c r="AF133" s="1143">
        <v>14.5</v>
      </c>
      <c r="AG133" s="1144"/>
      <c r="AH133" s="1144"/>
      <c r="AI133" s="1144"/>
      <c r="AJ133" s="1145"/>
      <c r="AK133" s="1143">
        <v>13.7</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50" t="s">
        <v>475</v>
      </c>
      <c r="L7" s="254"/>
      <c r="M7" s="255" t="s">
        <v>476</v>
      </c>
      <c r="N7" s="256"/>
    </row>
    <row r="8" spans="1:16" x14ac:dyDescent="0.15">
      <c r="A8" s="248"/>
      <c r="B8" s="244"/>
      <c r="C8" s="244"/>
      <c r="D8" s="244"/>
      <c r="E8" s="244"/>
      <c r="F8" s="244"/>
      <c r="G8" s="257"/>
      <c r="H8" s="258"/>
      <c r="I8" s="258"/>
      <c r="J8" s="259"/>
      <c r="K8" s="1151"/>
      <c r="L8" s="260" t="s">
        <v>477</v>
      </c>
      <c r="M8" s="261" t="s">
        <v>478</v>
      </c>
      <c r="N8" s="262" t="s">
        <v>479</v>
      </c>
    </row>
    <row r="9" spans="1:16" x14ac:dyDescent="0.15">
      <c r="A9" s="248"/>
      <c r="B9" s="244"/>
      <c r="C9" s="244"/>
      <c r="D9" s="244"/>
      <c r="E9" s="244"/>
      <c r="F9" s="244"/>
      <c r="G9" s="1152" t="s">
        <v>480</v>
      </c>
      <c r="H9" s="1153"/>
      <c r="I9" s="1153"/>
      <c r="J9" s="1154"/>
      <c r="K9" s="263">
        <v>577156</v>
      </c>
      <c r="L9" s="264">
        <v>68497</v>
      </c>
      <c r="M9" s="265">
        <v>105093</v>
      </c>
      <c r="N9" s="266">
        <v>-34.799999999999997</v>
      </c>
    </row>
    <row r="10" spans="1:16" x14ac:dyDescent="0.15">
      <c r="A10" s="248"/>
      <c r="B10" s="244"/>
      <c r="C10" s="244"/>
      <c r="D10" s="244"/>
      <c r="E10" s="244"/>
      <c r="F10" s="244"/>
      <c r="G10" s="1152" t="s">
        <v>481</v>
      </c>
      <c r="H10" s="1153"/>
      <c r="I10" s="1153"/>
      <c r="J10" s="1154"/>
      <c r="K10" s="267">
        <v>139469</v>
      </c>
      <c r="L10" s="268">
        <v>16552</v>
      </c>
      <c r="M10" s="269">
        <v>11546</v>
      </c>
      <c r="N10" s="270">
        <v>43.4</v>
      </c>
    </row>
    <row r="11" spans="1:16" ht="13.5" customHeight="1" x14ac:dyDescent="0.15">
      <c r="A11" s="248"/>
      <c r="B11" s="244"/>
      <c r="C11" s="244"/>
      <c r="D11" s="244"/>
      <c r="E11" s="244"/>
      <c r="F11" s="244"/>
      <c r="G11" s="1152" t="s">
        <v>482</v>
      </c>
      <c r="H11" s="1153"/>
      <c r="I11" s="1153"/>
      <c r="J11" s="1154"/>
      <c r="K11" s="267">
        <v>160832</v>
      </c>
      <c r="L11" s="268">
        <v>19088</v>
      </c>
      <c r="M11" s="269">
        <v>13382</v>
      </c>
      <c r="N11" s="270">
        <v>42.6</v>
      </c>
    </row>
    <row r="12" spans="1:16" ht="13.5" customHeight="1" x14ac:dyDescent="0.15">
      <c r="A12" s="248"/>
      <c r="B12" s="244"/>
      <c r="C12" s="244"/>
      <c r="D12" s="244"/>
      <c r="E12" s="244"/>
      <c r="F12" s="244"/>
      <c r="G12" s="1152" t="s">
        <v>483</v>
      </c>
      <c r="H12" s="1153"/>
      <c r="I12" s="1153"/>
      <c r="J12" s="1154"/>
      <c r="K12" s="267" t="s">
        <v>484</v>
      </c>
      <c r="L12" s="268" t="s">
        <v>484</v>
      </c>
      <c r="M12" s="269">
        <v>1458</v>
      </c>
      <c r="N12" s="270" t="s">
        <v>484</v>
      </c>
    </row>
    <row r="13" spans="1:16" ht="13.5" customHeight="1" x14ac:dyDescent="0.15">
      <c r="A13" s="248"/>
      <c r="B13" s="244"/>
      <c r="C13" s="244"/>
      <c r="D13" s="244"/>
      <c r="E13" s="244"/>
      <c r="F13" s="244"/>
      <c r="G13" s="1152" t="s">
        <v>485</v>
      </c>
      <c r="H13" s="1153"/>
      <c r="I13" s="1153"/>
      <c r="J13" s="1154"/>
      <c r="K13" s="267" t="s">
        <v>484</v>
      </c>
      <c r="L13" s="268" t="s">
        <v>484</v>
      </c>
      <c r="M13" s="269" t="s">
        <v>484</v>
      </c>
      <c r="N13" s="270" t="s">
        <v>484</v>
      </c>
    </row>
    <row r="14" spans="1:16" ht="13.5" customHeight="1" x14ac:dyDescent="0.15">
      <c r="A14" s="248"/>
      <c r="B14" s="244"/>
      <c r="C14" s="244"/>
      <c r="D14" s="244"/>
      <c r="E14" s="244"/>
      <c r="F14" s="244"/>
      <c r="G14" s="1152" t="s">
        <v>486</v>
      </c>
      <c r="H14" s="1153"/>
      <c r="I14" s="1153"/>
      <c r="J14" s="1154"/>
      <c r="K14" s="267">
        <v>22575</v>
      </c>
      <c r="L14" s="268">
        <v>2679</v>
      </c>
      <c r="M14" s="269">
        <v>5712</v>
      </c>
      <c r="N14" s="270">
        <v>-53.1</v>
      </c>
    </row>
    <row r="15" spans="1:16" ht="13.5" customHeight="1" x14ac:dyDescent="0.15">
      <c r="A15" s="248"/>
      <c r="B15" s="244"/>
      <c r="C15" s="244"/>
      <c r="D15" s="244"/>
      <c r="E15" s="244"/>
      <c r="F15" s="244"/>
      <c r="G15" s="1152" t="s">
        <v>487</v>
      </c>
      <c r="H15" s="1153"/>
      <c r="I15" s="1153"/>
      <c r="J15" s="1154"/>
      <c r="K15" s="267">
        <v>7794</v>
      </c>
      <c r="L15" s="268">
        <v>925</v>
      </c>
      <c r="M15" s="269">
        <v>2855</v>
      </c>
      <c r="N15" s="270">
        <v>-67.599999999999994</v>
      </c>
    </row>
    <row r="16" spans="1:16" x14ac:dyDescent="0.15">
      <c r="A16" s="248"/>
      <c r="B16" s="244"/>
      <c r="C16" s="244"/>
      <c r="D16" s="244"/>
      <c r="E16" s="244"/>
      <c r="F16" s="244"/>
      <c r="G16" s="1155" t="s">
        <v>488</v>
      </c>
      <c r="H16" s="1156"/>
      <c r="I16" s="1156"/>
      <c r="J16" s="1157"/>
      <c r="K16" s="268">
        <v>-55681</v>
      </c>
      <c r="L16" s="268">
        <v>-6608</v>
      </c>
      <c r="M16" s="269">
        <v>-10245</v>
      </c>
      <c r="N16" s="270">
        <v>-35.5</v>
      </c>
    </row>
    <row r="17" spans="1:16" x14ac:dyDescent="0.15">
      <c r="A17" s="248"/>
      <c r="B17" s="244"/>
      <c r="C17" s="244"/>
      <c r="D17" s="244"/>
      <c r="E17" s="244"/>
      <c r="F17" s="244"/>
      <c r="G17" s="1155" t="s">
        <v>164</v>
      </c>
      <c r="H17" s="1156"/>
      <c r="I17" s="1156"/>
      <c r="J17" s="1157"/>
      <c r="K17" s="268">
        <v>852145</v>
      </c>
      <c r="L17" s="268">
        <v>101133</v>
      </c>
      <c r="M17" s="269">
        <v>129801</v>
      </c>
      <c r="N17" s="270">
        <v>-22.1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47" t="s">
        <v>493</v>
      </c>
      <c r="H21" s="1148"/>
      <c r="I21" s="1148"/>
      <c r="J21" s="1149"/>
      <c r="K21" s="280">
        <v>8.9</v>
      </c>
      <c r="L21" s="281">
        <v>12.01</v>
      </c>
      <c r="M21" s="282">
        <v>-3.11</v>
      </c>
      <c r="N21" s="249"/>
      <c r="O21" s="283"/>
      <c r="P21" s="279"/>
    </row>
    <row r="22" spans="1:16" s="284" customFormat="1" x14ac:dyDescent="0.15">
      <c r="A22" s="279"/>
      <c r="B22" s="249"/>
      <c r="C22" s="249"/>
      <c r="D22" s="249"/>
      <c r="E22" s="249"/>
      <c r="F22" s="249"/>
      <c r="G22" s="1147" t="s">
        <v>494</v>
      </c>
      <c r="H22" s="1148"/>
      <c r="I22" s="1148"/>
      <c r="J22" s="1149"/>
      <c r="K22" s="285">
        <v>92.8</v>
      </c>
      <c r="L22" s="286">
        <v>95.9</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50" t="s">
        <v>475</v>
      </c>
      <c r="L30" s="254"/>
      <c r="M30" s="255" t="s">
        <v>476</v>
      </c>
      <c r="N30" s="256"/>
    </row>
    <row r="31" spans="1:16" x14ac:dyDescent="0.15">
      <c r="A31" s="248"/>
      <c r="B31" s="244"/>
      <c r="C31" s="244"/>
      <c r="D31" s="244"/>
      <c r="E31" s="244"/>
      <c r="F31" s="244"/>
      <c r="G31" s="257"/>
      <c r="H31" s="258"/>
      <c r="I31" s="258"/>
      <c r="J31" s="259"/>
      <c r="K31" s="1151"/>
      <c r="L31" s="260" t="s">
        <v>477</v>
      </c>
      <c r="M31" s="261" t="s">
        <v>478</v>
      </c>
      <c r="N31" s="262" t="s">
        <v>479</v>
      </c>
    </row>
    <row r="32" spans="1:16" ht="27" customHeight="1" x14ac:dyDescent="0.15">
      <c r="A32" s="248"/>
      <c r="B32" s="244"/>
      <c r="C32" s="244"/>
      <c r="D32" s="244"/>
      <c r="E32" s="244"/>
      <c r="F32" s="244"/>
      <c r="G32" s="1163" t="s">
        <v>498</v>
      </c>
      <c r="H32" s="1164"/>
      <c r="I32" s="1164"/>
      <c r="J32" s="1165"/>
      <c r="K32" s="294">
        <v>361254</v>
      </c>
      <c r="L32" s="294">
        <v>42874</v>
      </c>
      <c r="M32" s="295">
        <v>66201</v>
      </c>
      <c r="N32" s="296">
        <v>-35.200000000000003</v>
      </c>
    </row>
    <row r="33" spans="1:16" ht="13.5" customHeight="1" x14ac:dyDescent="0.15">
      <c r="A33" s="248"/>
      <c r="B33" s="244"/>
      <c r="C33" s="244"/>
      <c r="D33" s="244"/>
      <c r="E33" s="244"/>
      <c r="F33" s="244"/>
      <c r="G33" s="1163" t="s">
        <v>499</v>
      </c>
      <c r="H33" s="1164"/>
      <c r="I33" s="1164"/>
      <c r="J33" s="1165"/>
      <c r="K33" s="294" t="s">
        <v>484</v>
      </c>
      <c r="L33" s="294" t="s">
        <v>484</v>
      </c>
      <c r="M33" s="295" t="s">
        <v>484</v>
      </c>
      <c r="N33" s="296" t="s">
        <v>484</v>
      </c>
    </row>
    <row r="34" spans="1:16" ht="27" customHeight="1" x14ac:dyDescent="0.15">
      <c r="A34" s="248"/>
      <c r="B34" s="244"/>
      <c r="C34" s="244"/>
      <c r="D34" s="244"/>
      <c r="E34" s="244"/>
      <c r="F34" s="244"/>
      <c r="G34" s="1163" t="s">
        <v>500</v>
      </c>
      <c r="H34" s="1164"/>
      <c r="I34" s="1164"/>
      <c r="J34" s="1165"/>
      <c r="K34" s="294" t="s">
        <v>484</v>
      </c>
      <c r="L34" s="294" t="s">
        <v>484</v>
      </c>
      <c r="M34" s="295" t="s">
        <v>484</v>
      </c>
      <c r="N34" s="296" t="s">
        <v>484</v>
      </c>
    </row>
    <row r="35" spans="1:16" ht="27" customHeight="1" x14ac:dyDescent="0.15">
      <c r="A35" s="248"/>
      <c r="B35" s="244"/>
      <c r="C35" s="244"/>
      <c r="D35" s="244"/>
      <c r="E35" s="244"/>
      <c r="F35" s="244"/>
      <c r="G35" s="1163" t="s">
        <v>501</v>
      </c>
      <c r="H35" s="1164"/>
      <c r="I35" s="1164"/>
      <c r="J35" s="1165"/>
      <c r="K35" s="294">
        <v>255081</v>
      </c>
      <c r="L35" s="294">
        <v>30273</v>
      </c>
      <c r="M35" s="295">
        <v>21827</v>
      </c>
      <c r="N35" s="296">
        <v>38.700000000000003</v>
      </c>
    </row>
    <row r="36" spans="1:16" ht="27" customHeight="1" x14ac:dyDescent="0.15">
      <c r="A36" s="248"/>
      <c r="B36" s="244"/>
      <c r="C36" s="244"/>
      <c r="D36" s="244"/>
      <c r="E36" s="244"/>
      <c r="F36" s="244"/>
      <c r="G36" s="1163" t="s">
        <v>502</v>
      </c>
      <c r="H36" s="1164"/>
      <c r="I36" s="1164"/>
      <c r="J36" s="1165"/>
      <c r="K36" s="294">
        <v>25525</v>
      </c>
      <c r="L36" s="294">
        <v>3029</v>
      </c>
      <c r="M36" s="295">
        <v>5334</v>
      </c>
      <c r="N36" s="296">
        <v>-43.2</v>
      </c>
    </row>
    <row r="37" spans="1:16" ht="13.5" customHeight="1" x14ac:dyDescent="0.15">
      <c r="A37" s="248"/>
      <c r="B37" s="244"/>
      <c r="C37" s="244"/>
      <c r="D37" s="244"/>
      <c r="E37" s="244"/>
      <c r="F37" s="244"/>
      <c r="G37" s="1163" t="s">
        <v>503</v>
      </c>
      <c r="H37" s="1164"/>
      <c r="I37" s="1164"/>
      <c r="J37" s="1165"/>
      <c r="K37" s="294">
        <v>40703</v>
      </c>
      <c r="L37" s="294">
        <v>4831</v>
      </c>
      <c r="M37" s="295">
        <v>1051</v>
      </c>
      <c r="N37" s="296">
        <v>359.7</v>
      </c>
    </row>
    <row r="38" spans="1:16" ht="27" customHeight="1" x14ac:dyDescent="0.15">
      <c r="A38" s="248"/>
      <c r="B38" s="244"/>
      <c r="C38" s="244"/>
      <c r="D38" s="244"/>
      <c r="E38" s="244"/>
      <c r="F38" s="244"/>
      <c r="G38" s="1166" t="s">
        <v>504</v>
      </c>
      <c r="H38" s="1167"/>
      <c r="I38" s="1167"/>
      <c r="J38" s="1168"/>
      <c r="K38" s="297" t="s">
        <v>484</v>
      </c>
      <c r="L38" s="297" t="s">
        <v>484</v>
      </c>
      <c r="M38" s="298">
        <v>4</v>
      </c>
      <c r="N38" s="299" t="s">
        <v>484</v>
      </c>
      <c r="O38" s="293"/>
    </row>
    <row r="39" spans="1:16" x14ac:dyDescent="0.15">
      <c r="A39" s="248"/>
      <c r="B39" s="244"/>
      <c r="C39" s="244"/>
      <c r="D39" s="244"/>
      <c r="E39" s="244"/>
      <c r="F39" s="244"/>
      <c r="G39" s="1166" t="s">
        <v>505</v>
      </c>
      <c r="H39" s="1167"/>
      <c r="I39" s="1167"/>
      <c r="J39" s="1168"/>
      <c r="K39" s="300">
        <v>-25000</v>
      </c>
      <c r="L39" s="300">
        <v>-2967</v>
      </c>
      <c r="M39" s="301">
        <v>-2306</v>
      </c>
      <c r="N39" s="302">
        <v>28.7</v>
      </c>
      <c r="O39" s="293"/>
    </row>
    <row r="40" spans="1:16" ht="27" customHeight="1" x14ac:dyDescent="0.15">
      <c r="A40" s="248"/>
      <c r="B40" s="244"/>
      <c r="C40" s="244"/>
      <c r="D40" s="244"/>
      <c r="E40" s="244"/>
      <c r="F40" s="244"/>
      <c r="G40" s="1163" t="s">
        <v>506</v>
      </c>
      <c r="H40" s="1164"/>
      <c r="I40" s="1164"/>
      <c r="J40" s="1165"/>
      <c r="K40" s="300">
        <v>-351405</v>
      </c>
      <c r="L40" s="300">
        <v>-41705</v>
      </c>
      <c r="M40" s="301">
        <v>-67056</v>
      </c>
      <c r="N40" s="302">
        <v>-37.799999999999997</v>
      </c>
      <c r="O40" s="293"/>
    </row>
    <row r="41" spans="1:16" x14ac:dyDescent="0.15">
      <c r="A41" s="248"/>
      <c r="B41" s="244"/>
      <c r="C41" s="244"/>
      <c r="D41" s="244"/>
      <c r="E41" s="244"/>
      <c r="F41" s="244"/>
      <c r="G41" s="1169" t="s">
        <v>275</v>
      </c>
      <c r="H41" s="1170"/>
      <c r="I41" s="1170"/>
      <c r="J41" s="1171"/>
      <c r="K41" s="294">
        <v>306158</v>
      </c>
      <c r="L41" s="300">
        <v>36335</v>
      </c>
      <c r="M41" s="301">
        <v>25054</v>
      </c>
      <c r="N41" s="302">
        <v>45</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58" t="s">
        <v>475</v>
      </c>
      <c r="J49" s="1160" t="s">
        <v>510</v>
      </c>
      <c r="K49" s="1161"/>
      <c r="L49" s="1161"/>
      <c r="M49" s="1161"/>
      <c r="N49" s="1162"/>
    </row>
    <row r="50" spans="1:14" x14ac:dyDescent="0.15">
      <c r="A50" s="248"/>
      <c r="B50" s="244"/>
      <c r="C50" s="244"/>
      <c r="D50" s="244"/>
      <c r="E50" s="244"/>
      <c r="F50" s="244"/>
      <c r="G50" s="312"/>
      <c r="H50" s="313"/>
      <c r="I50" s="1159"/>
      <c r="J50" s="314" t="s">
        <v>511</v>
      </c>
      <c r="K50" s="315" t="s">
        <v>512</v>
      </c>
      <c r="L50" s="316" t="s">
        <v>513</v>
      </c>
      <c r="M50" s="317" t="s">
        <v>514</v>
      </c>
      <c r="N50" s="318" t="s">
        <v>515</v>
      </c>
    </row>
    <row r="51" spans="1:14" x14ac:dyDescent="0.15">
      <c r="A51" s="248"/>
      <c r="B51" s="244"/>
      <c r="C51" s="244"/>
      <c r="D51" s="244"/>
      <c r="E51" s="244"/>
      <c r="F51" s="244"/>
      <c r="G51" s="310" t="s">
        <v>516</v>
      </c>
      <c r="H51" s="311"/>
      <c r="I51" s="319">
        <v>341054</v>
      </c>
      <c r="J51" s="320">
        <v>39342</v>
      </c>
      <c r="K51" s="321">
        <v>-16.899999999999999</v>
      </c>
      <c r="L51" s="322">
        <v>92021</v>
      </c>
      <c r="M51" s="323">
        <v>-31.1</v>
      </c>
      <c r="N51" s="324">
        <v>14.2</v>
      </c>
    </row>
    <row r="52" spans="1:14" x14ac:dyDescent="0.15">
      <c r="A52" s="248"/>
      <c r="B52" s="244"/>
      <c r="C52" s="244"/>
      <c r="D52" s="244"/>
      <c r="E52" s="244"/>
      <c r="F52" s="244"/>
      <c r="G52" s="325"/>
      <c r="H52" s="326" t="s">
        <v>517</v>
      </c>
      <c r="I52" s="327">
        <v>134281</v>
      </c>
      <c r="J52" s="328">
        <v>15490</v>
      </c>
      <c r="K52" s="329">
        <v>-49.4</v>
      </c>
      <c r="L52" s="330">
        <v>52579</v>
      </c>
      <c r="M52" s="331">
        <v>-9.1999999999999993</v>
      </c>
      <c r="N52" s="332">
        <v>-40.200000000000003</v>
      </c>
    </row>
    <row r="53" spans="1:14" x14ac:dyDescent="0.15">
      <c r="A53" s="248"/>
      <c r="B53" s="244"/>
      <c r="C53" s="244"/>
      <c r="D53" s="244"/>
      <c r="E53" s="244"/>
      <c r="F53" s="244"/>
      <c r="G53" s="310" t="s">
        <v>518</v>
      </c>
      <c r="H53" s="311"/>
      <c r="I53" s="319">
        <v>378832</v>
      </c>
      <c r="J53" s="320">
        <v>44107</v>
      </c>
      <c r="K53" s="321">
        <v>12.1</v>
      </c>
      <c r="L53" s="322">
        <v>94828</v>
      </c>
      <c r="M53" s="323">
        <v>3.1</v>
      </c>
      <c r="N53" s="324">
        <v>9</v>
      </c>
    </row>
    <row r="54" spans="1:14" x14ac:dyDescent="0.15">
      <c r="A54" s="248"/>
      <c r="B54" s="244"/>
      <c r="C54" s="244"/>
      <c r="D54" s="244"/>
      <c r="E54" s="244"/>
      <c r="F54" s="244"/>
      <c r="G54" s="325"/>
      <c r="H54" s="326" t="s">
        <v>517</v>
      </c>
      <c r="I54" s="327">
        <v>216630</v>
      </c>
      <c r="J54" s="328">
        <v>25222</v>
      </c>
      <c r="K54" s="329">
        <v>62.8</v>
      </c>
      <c r="L54" s="330">
        <v>55133</v>
      </c>
      <c r="M54" s="331">
        <v>4.9000000000000004</v>
      </c>
      <c r="N54" s="332">
        <v>57.9</v>
      </c>
    </row>
    <row r="55" spans="1:14" x14ac:dyDescent="0.15">
      <c r="A55" s="248"/>
      <c r="B55" s="244"/>
      <c r="C55" s="244"/>
      <c r="D55" s="244"/>
      <c r="E55" s="244"/>
      <c r="F55" s="244"/>
      <c r="G55" s="310" t="s">
        <v>519</v>
      </c>
      <c r="H55" s="311"/>
      <c r="I55" s="319">
        <v>552921</v>
      </c>
      <c r="J55" s="320">
        <v>64578</v>
      </c>
      <c r="K55" s="321">
        <v>46.4</v>
      </c>
      <c r="L55" s="322">
        <v>119674</v>
      </c>
      <c r="M55" s="323">
        <v>26.2</v>
      </c>
      <c r="N55" s="324">
        <v>20.2</v>
      </c>
    </row>
    <row r="56" spans="1:14" x14ac:dyDescent="0.15">
      <c r="A56" s="248"/>
      <c r="B56" s="244"/>
      <c r="C56" s="244"/>
      <c r="D56" s="244"/>
      <c r="E56" s="244"/>
      <c r="F56" s="244"/>
      <c r="G56" s="325"/>
      <c r="H56" s="326" t="s">
        <v>517</v>
      </c>
      <c r="I56" s="327">
        <v>139424</v>
      </c>
      <c r="J56" s="328">
        <v>16284</v>
      </c>
      <c r="K56" s="329">
        <v>-35.4</v>
      </c>
      <c r="L56" s="330">
        <v>57803</v>
      </c>
      <c r="M56" s="331">
        <v>4.8</v>
      </c>
      <c r="N56" s="332">
        <v>-40.200000000000003</v>
      </c>
    </row>
    <row r="57" spans="1:14" x14ac:dyDescent="0.15">
      <c r="A57" s="248"/>
      <c r="B57" s="244"/>
      <c r="C57" s="244"/>
      <c r="D57" s="244"/>
      <c r="E57" s="244"/>
      <c r="F57" s="244"/>
      <c r="G57" s="310" t="s">
        <v>520</v>
      </c>
      <c r="H57" s="311"/>
      <c r="I57" s="319">
        <v>498305</v>
      </c>
      <c r="J57" s="320">
        <v>58672</v>
      </c>
      <c r="K57" s="321">
        <v>-9.1</v>
      </c>
      <c r="L57" s="322">
        <v>119685</v>
      </c>
      <c r="M57" s="323">
        <v>0</v>
      </c>
      <c r="N57" s="324">
        <v>-9.1</v>
      </c>
    </row>
    <row r="58" spans="1:14" x14ac:dyDescent="0.15">
      <c r="A58" s="248"/>
      <c r="B58" s="244"/>
      <c r="C58" s="244"/>
      <c r="D58" s="244"/>
      <c r="E58" s="244"/>
      <c r="F58" s="244"/>
      <c r="G58" s="325"/>
      <c r="H58" s="326" t="s">
        <v>517</v>
      </c>
      <c r="I58" s="327">
        <v>283086</v>
      </c>
      <c r="J58" s="328">
        <v>33332</v>
      </c>
      <c r="K58" s="329">
        <v>104.7</v>
      </c>
      <c r="L58" s="330">
        <v>68464</v>
      </c>
      <c r="M58" s="331">
        <v>18.399999999999999</v>
      </c>
      <c r="N58" s="332">
        <v>86.3</v>
      </c>
    </row>
    <row r="59" spans="1:14" x14ac:dyDescent="0.15">
      <c r="A59" s="248"/>
      <c r="B59" s="244"/>
      <c r="C59" s="244"/>
      <c r="D59" s="244"/>
      <c r="E59" s="244"/>
      <c r="F59" s="244"/>
      <c r="G59" s="310" t="s">
        <v>521</v>
      </c>
      <c r="H59" s="311"/>
      <c r="I59" s="319">
        <v>301908</v>
      </c>
      <c r="J59" s="320">
        <v>35831</v>
      </c>
      <c r="K59" s="321">
        <v>-38.9</v>
      </c>
      <c r="L59" s="322">
        <v>128611</v>
      </c>
      <c r="M59" s="323">
        <v>7.5</v>
      </c>
      <c r="N59" s="324">
        <v>-46.4</v>
      </c>
    </row>
    <row r="60" spans="1:14" x14ac:dyDescent="0.15">
      <c r="A60" s="248"/>
      <c r="B60" s="244"/>
      <c r="C60" s="244"/>
      <c r="D60" s="244"/>
      <c r="E60" s="244"/>
      <c r="F60" s="244"/>
      <c r="G60" s="325"/>
      <c r="H60" s="326" t="s">
        <v>517</v>
      </c>
      <c r="I60" s="333">
        <v>114591</v>
      </c>
      <c r="J60" s="328">
        <v>13600</v>
      </c>
      <c r="K60" s="329">
        <v>-59.2</v>
      </c>
      <c r="L60" s="330">
        <v>61552</v>
      </c>
      <c r="M60" s="331">
        <v>-10.1</v>
      </c>
      <c r="N60" s="332">
        <v>-49.1</v>
      </c>
    </row>
    <row r="61" spans="1:14" x14ac:dyDescent="0.15">
      <c r="A61" s="248"/>
      <c r="B61" s="244"/>
      <c r="C61" s="244"/>
      <c r="D61" s="244"/>
      <c r="E61" s="244"/>
      <c r="F61" s="244"/>
      <c r="G61" s="310" t="s">
        <v>522</v>
      </c>
      <c r="H61" s="334"/>
      <c r="I61" s="335">
        <v>414604</v>
      </c>
      <c r="J61" s="336">
        <v>48506</v>
      </c>
      <c r="K61" s="337">
        <v>-1.3</v>
      </c>
      <c r="L61" s="338">
        <v>110964</v>
      </c>
      <c r="M61" s="339">
        <v>1.1000000000000001</v>
      </c>
      <c r="N61" s="324">
        <v>-2.4</v>
      </c>
    </row>
    <row r="62" spans="1:14" x14ac:dyDescent="0.15">
      <c r="A62" s="248"/>
      <c r="B62" s="244"/>
      <c r="C62" s="244"/>
      <c r="D62" s="244"/>
      <c r="E62" s="244"/>
      <c r="F62" s="244"/>
      <c r="G62" s="325"/>
      <c r="H62" s="326" t="s">
        <v>517</v>
      </c>
      <c r="I62" s="327">
        <v>177602</v>
      </c>
      <c r="J62" s="328">
        <v>20786</v>
      </c>
      <c r="K62" s="329">
        <v>4.7</v>
      </c>
      <c r="L62" s="330">
        <v>59106</v>
      </c>
      <c r="M62" s="331">
        <v>1.8</v>
      </c>
      <c r="N62" s="332">
        <v>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15.62</v>
      </c>
      <c r="G47" s="12">
        <v>15.94</v>
      </c>
      <c r="H47" s="12">
        <v>15.56</v>
      </c>
      <c r="I47" s="12">
        <v>12.87</v>
      </c>
      <c r="J47" s="13">
        <v>13.37</v>
      </c>
    </row>
    <row r="48" spans="2:10" ht="57.75" customHeight="1" x14ac:dyDescent="0.15">
      <c r="B48" s="14"/>
      <c r="C48" s="1174" t="s">
        <v>4</v>
      </c>
      <c r="D48" s="1174"/>
      <c r="E48" s="1175"/>
      <c r="F48" s="15">
        <v>9.9700000000000006</v>
      </c>
      <c r="G48" s="16">
        <v>7.32</v>
      </c>
      <c r="H48" s="16">
        <v>6.25</v>
      </c>
      <c r="I48" s="16">
        <v>6.22</v>
      </c>
      <c r="J48" s="17">
        <v>5.77</v>
      </c>
    </row>
    <row r="49" spans="2:10" ht="57.75" customHeight="1" thickBot="1" x14ac:dyDescent="0.2">
      <c r="B49" s="18"/>
      <c r="C49" s="1176" t="s">
        <v>5</v>
      </c>
      <c r="D49" s="1176"/>
      <c r="E49" s="1177"/>
      <c r="F49" s="19">
        <v>0.34</v>
      </c>
      <c r="G49" s="20" t="s">
        <v>529</v>
      </c>
      <c r="H49" s="20" t="s">
        <v>530</v>
      </c>
      <c r="I49" s="20" t="s">
        <v>531</v>
      </c>
      <c r="J49" s="21">
        <v>0.48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2017-04-13T11:33:08Z</cp:lastPrinted>
  <dcterms:created xsi:type="dcterms:W3CDTF">2017-02-15T18:17:32Z</dcterms:created>
  <dcterms:modified xsi:type="dcterms:W3CDTF">2017-04-13T11:33:21Z</dcterms:modified>
  <cp:category/>
</cp:coreProperties>
</file>