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192.168.1.202\全庁ファイルサーバ\000-共有\010-総務課\01 財政関係\さ\ざ 財政状況資料集（財政比較分析表）\H30決算\200225 ３／４〆【市町村課】平成30年度財政状況資料集の作成及び公表について\提出\"/>
    </mc:Choice>
  </mc:AlternateContent>
  <xr:revisionPtr revIDLastSave="0" documentId="13_ncr:1_{0B7E28CB-436E-4921-83D0-B763433D25C4}"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CO34" i="10"/>
  <c r="CO35" i="10" s="1"/>
  <c r="BW34" i="10"/>
  <c r="BW35" i="10" s="1"/>
  <c r="BW36" i="10" s="1"/>
  <c r="BW37" i="10" s="1"/>
  <c r="BW38" i="10" s="1"/>
  <c r="BW39" i="10" s="1"/>
  <c r="BW40" i="10" s="1"/>
  <c r="BW41" i="10" s="1"/>
  <c r="BW42" i="10" s="1"/>
  <c r="BW43"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<sst xmlns="http://schemas.openxmlformats.org/spreadsheetml/2006/main" count="1125" uniqueCount="595">
  <si>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</si>
  <si>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</si>
  <si>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</si>
  <si>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</si>
  <si>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</si>
  <si>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</si>
  <si>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</si>
  <si>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</si>
  <si>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</si>
  <si>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</si>
  <si>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</si>
  <si>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</si>
  <si>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</si>
  <si>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</si>
  <si>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</si>
  <si>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</si>
  <si>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</si>
  <si>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</si>
  <si>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</si>
  <si>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</si>
  <si>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</si>
  <si>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</si>
  <si>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</si>
  <si>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</si>
  <si>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</si>
  <si>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</si>
  <si>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</si>
  <si>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</si>
  <si>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</si>
  <si>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</si>
  <si>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</si>
  <si>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</si>
  <si>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</si>
  <si>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</si>
  <si>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</si>
  <si>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</si>
  <si>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</si>
  <si>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</si>
  <si>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</si>
  <si>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</si>
  <si>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</si>
  <si>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</si>
  <si>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</si>
  <si>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</si>
  <si>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</si>
  <si>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</si>
  <si>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</si>
  <si>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</si>
  <si>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</si>
  <si>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</si>
  <si>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</si>
  <si>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</si>
  <si>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</si>
  <si>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</si>
  <si>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</si>
  <si>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</si>
  <si>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</si>
  <si>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</si>
  <si>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</si>
  <si>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</si>
  <si>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</si>
  <si>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</si>
  <si>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</si>
  <si>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</si>
  <si>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</si>
  <si>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</si>
  <si>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</si>
  <si>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</si>
  <si>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</si>
  <si>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</si>
  <si>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</si>
  <si>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</si>
  <si>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</si>
  <si>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</si>
  <si>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</si>
  <si>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</si>
  <si>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</si>
  <si>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</si>
  <si>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</si>
  <si>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</si>
  <si>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</si>
  <si>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</si>
  <si>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</si>
  <si>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</si>
  <si>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</si>
  <si>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</si>
  <si>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</si>
  <si>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</si>
  <si>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</si>
  <si>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</si>
  <si>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</si>
  <si>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</si>
  <si>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</si>
  <si>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</si>
  <si>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</si>
  <si>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</si>
  <si>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</si>
  <si>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</si>
  <si>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弥彦村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</si>
  <si>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</si>
  <si>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</si>
  <si>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</si>
  <si>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</si>
  <si>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</si>
  <si>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</si>
  <si>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</si>
  <si>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</si>
  <si>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</si>
  <si>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</si>
  <si>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</si>
  <si>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</si>
  <si>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</si>
  <si>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</si>
  <si>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</si>
  <si>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</si>
  <si>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</si>
  <si>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</si>
  <si>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</si>
  <si>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</si>
  <si>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</si>
  <si>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</si>
  <si>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</si>
  <si>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</si>
  <si>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</si>
  <si>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</si>
  <si>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</si>
  <si>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</si>
  <si>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</si>
  <si>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</si>
  <si>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</si>
  <si>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</si>
  <si>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</si>
  <si>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</si>
  <si>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</si>
  <si>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</si>
  <si>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</si>
  <si>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</si>
  <si>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</si>
  <si>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</si>
  <si>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</si>
  <si>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</si>
  <si>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</si>
  <si>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</si>
  <si>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</si>
  <si>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</si>
  <si>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</si>
  <si>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</si>
  <si>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</si>
  <si>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</si>
  <si>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</si>
  <si>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</si>
  <si>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</si>
  <si>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</si>
  <si>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</si>
  <si>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</si>
  <si>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</si>
  <si>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</si>
  <si>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</si>
  <si>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</si>
  <si>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</si>
  <si>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</si>
  <si>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</si>
  <si>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</si>
  <si>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</si>
  <si>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</si>
  <si>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</si>
  <si>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</si>
  <si>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</si>
  <si>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</si>
  <si>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</si>
  <si>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</si>
  <si>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</si>
  <si>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</si>
  <si>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</si>
  <si>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</si>
  <si>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</si>
  <si>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</si>
  <si>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</si>
  <si>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</si>
  <si>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</si>
  <si>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</si>
  <si>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</si>
  <si>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</si>
  <si>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</si>
  <si>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</si>
  <si>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</si>
  <si>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</si>
  <si>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</si>
  <si>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</si>
  <si>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</si>
  <si>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</si>
  <si>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</si>
  <si>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</si>
  <si>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</si>
  <si>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</si>
  <si>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</si>
  <si>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</si>
  <si>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</si>
  <si>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</si>
  <si>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</si>
  <si>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</si>
  <si>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</si>
  <si>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</si>
  <si>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</si>
  <si>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</si>
  <si>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</si>
  <si>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</si>
  <si>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</si>
  <si>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</si>
  <si>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</si>
  <si>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</si>
  <si>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</si>
  <si>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</si>
  <si>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</si>
  <si>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</si>
  <si>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</si>
  <si>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</si>
  <si>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新潟県弥彦村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</si>
  <si>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</si>
  <si>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</si>
  <si>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</si>
  <si>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</si>
  <si>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</si>
  <si>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</si>
  <si>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</si>
  <si>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</si>
  <si>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</si>
  <si>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</si>
  <si>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</si>
  <si>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</si>
  <si>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</si>
  <si>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</si>
  <si>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</si>
  <si>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</si>
  <si>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</si>
  <si>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</si>
  <si>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</si>
  <si>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</si>
  <si>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</si>
  <si>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</si>
  <si>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</si>
  <si>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</si>
  <si>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</si>
  <si>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</si>
  <si>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</si>
  <si>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</si>
  <si>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</si>
  <si>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</si>
  <si>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</si>
  <si>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</si>
  <si>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</si>
  <si>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</si>
  <si>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</si>
  <si>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</si>
  <si>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</si>
  <si>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</si>
  <si>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</si>
  <si>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</si>
  <si>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</si>
  <si>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</si>
  <si>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</si>
  <si>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</si>
  <si>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</si>
  <si>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</si>
  <si>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</si>
  <si>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</si>
  <si>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</si>
  <si>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</si>
  <si>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</si>
  <si>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</si>
  <si>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</si>
  <si>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</si>
  <si>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</si>
  <si>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</si>
  <si>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</si>
  <si>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</si>
  <si>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</si>
  <si>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</si>
  <si>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</si>
  <si>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</si>
  <si>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</si>
  <si>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</si>
  <si>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</si>
  <si>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</si>
  <si>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</si>
  <si>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</si>
  <si>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</si>
  <si>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</si>
  <si>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</si>
  <si>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</si>
  <si>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</si>
  <si>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</si>
  <si>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</si>
  <si>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</si>
  <si>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</si>
  <si>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</si>
  <si>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</si>
  <si>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</si>
  <si>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</si>
  <si>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</si>
  <si>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</si>
  <si>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</si>
  <si>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</si>
  <si>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</si>
  <si>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</si>
  <si>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</si>
  <si>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</si>
  <si>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</si>
  <si>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</si>
  <si>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</si>
  <si>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</si>
  <si>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</si>
  <si>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</si>
  <si>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</si>
  <si>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</si>
  <si>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</si>
  <si>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</si>
  <si>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</si>
  <si>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</si>
  <si>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</si>
  <si>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</si>
  <si>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</si>
  <si>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</si>
  <si>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</si>
  <si>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</si>
  <si>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</si>
  <si>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</si>
  <si>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</si>
  <si>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</si>
  <si>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</si>
  <si>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</si>
  <si>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</si>
  <si>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</si>
  <si>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</si>
  <si>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</si>
  <si>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</si>
  <si>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</si>
  <si>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</si>
  <si>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</si>
  <si>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</si>
  <si>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</si>
  <si>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</si>
  <si>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</si>
  <si>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</si>
  <si>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</si>
  <si>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</si>
  <si>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</si>
  <si>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</si>
  <si>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</si>
  <si>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</si>
  <si>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</si>
  <si>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</si>
  <si>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</si>
  <si>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</si>
  <si>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</si>
  <si>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</si>
  <si>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</si>
  <si>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</si>
  <si>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</si>
  <si>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</si>
  <si>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</si>
  <si>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</si>
  <si>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</si>
  <si>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</si>
  <si>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</si>
  <si>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</si>
  <si>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新潟県弥彦村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</si>
  <si>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</si>
  <si>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</si>
  <si>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</si>
  <si>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</si>
  <si>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</si>
  <si>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</si>
  <si>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</si>
  <si>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</si>
  <si>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</si>
  <si>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</si>
  <si>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</si>
  <si>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</si>
  <si>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</si>
  <si>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</si>
  <si>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</si>
  <si>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</si>
  <si>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</si>
  <si>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</si>
  <si>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</si>
  <si>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</si>
  <si>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</si>
  <si>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</si>
  <si>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</si>
  <si>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</si>
  <si>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</si>
  <si>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</si>
  <si>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</si>
  <si>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</si>
  <si>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</si>
  <si>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</si>
  <si>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</si>
  <si>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</si>
  <si>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</si>
  <si>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</si>
  <si>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</si>
  <si>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</si>
  <si>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競輪事業特別会計</t>
    <phoneticPr fontId="5"/>
  </si>
  <si>
    <t>水道事業会計</t>
    <phoneticPr fontId="5"/>
  </si>
  <si>
    <t>法適用企業</t>
    <phoneticPr fontId="5"/>
  </si>
  <si>
    <t>特定環境保全公共下水道事業会計</t>
    <phoneticPr fontId="5"/>
  </si>
  <si>
    <t>法適用企業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</si>
  <si>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</si>
  <si>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</si>
  <si>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</si>
  <si>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</si>
  <si>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</si>
  <si>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</si>
  <si>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</si>
  <si>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</si>
  <si>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</si>
  <si>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</si>
  <si>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</si>
  <si>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</si>
  <si>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</si>
  <si>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</si>
  <si>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</si>
  <si>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</si>
  <si>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</si>
  <si>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</si>
  <si>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</si>
  <si>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</si>
  <si>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</si>
  <si>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</si>
  <si>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</si>
  <si>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</si>
  <si>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</si>
  <si>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</si>
  <si>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</si>
  <si>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</si>
  <si>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</si>
  <si>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</si>
  <si>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</si>
  <si>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</si>
  <si>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</si>
  <si>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</si>
  <si>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</si>
  <si>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</si>
  <si>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</si>
  <si>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</si>
  <si>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</si>
  <si>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</si>
  <si>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</si>
  <si>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</si>
  <si>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</si>
  <si>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</si>
  <si>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</si>
  <si>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</si>
  <si>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</si>
  <si>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</si>
  <si>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</si>
  <si>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</si>
  <si>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</si>
  <si>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</si>
  <si>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</si>
  <si>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</si>
  <si>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</si>
  <si>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</si>
  <si>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</si>
  <si>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</si>
  <si>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</si>
  <si>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</si>
  <si>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</si>
  <si>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</si>
  <si>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</si>
  <si>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</si>
  <si>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</si>
  <si>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</si>
  <si>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</si>
  <si>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</si>
  <si>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</si>
  <si>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</si>
  <si>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</si>
  <si>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</si>
  <si>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</si>
  <si>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</si>
  <si>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</si>
  <si>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</si>
  <si>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</si>
  <si>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</si>
  <si>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</si>
  <si>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</si>
  <si>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</si>
  <si>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</si>
  <si>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</si>
  <si>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</si>
  <si>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</si>
  <si>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</si>
  <si>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</si>
  <si>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</si>
  <si>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</si>
  <si>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</si>
  <si>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</si>
  <si>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</si>
  <si>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</si>
  <si>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</si>
  <si>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</si>
  <si>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</si>
  <si>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</si>
  <si>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</si>
  <si>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</si>
  <si>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</si>
  <si>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</si>
  <si>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</si>
  <si>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</si>
  <si>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</si>
  <si>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</si>
  <si>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</si>
  <si>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</si>
  <si>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</si>
  <si>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</si>
  <si>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</si>
  <si>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</si>
  <si>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</si>
  <si>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</si>
  <si>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</si>
  <si>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</si>
  <si>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</si>
  <si>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</si>
  <si>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</si>
  <si>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</si>
  <si>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</si>
  <si>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</si>
  <si>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</si>
  <si>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</si>
  <si>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</si>
  <si>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</si>
  <si>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</si>
  <si>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</si>
  <si>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</si>
  <si>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</si>
  <si>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</si>
  <si>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</si>
  <si>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</si>
  <si>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</si>
  <si>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</si>
  <si>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</si>
  <si>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</si>
  <si>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</si>
  <si>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</si>
  <si>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</si>
  <si>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</si>
  <si>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</si>
  <si>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</si>
  <si>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</si>
  <si>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</si>
  <si>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</si>
  <si>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</si>
  <si>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</si>
  <si>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2.86</t>
  </si>
  <si>
    <t>▲ 0.92</t>
  </si>
  <si>
    <t>▲ 1.20</t>
  </si>
  <si>
    <t>▲ 0.68</t>
  </si>
  <si>
    <t>一般会計</t>
  </si>
  <si>
    <t>介護保険特別会計</t>
  </si>
  <si>
    <t>国民健康保険特別会計</t>
  </si>
  <si>
    <t>水道事業会計</t>
  </si>
  <si>
    <t>競輪事業特別会計</t>
  </si>
  <si>
    <t>温泉事業特別会計</t>
  </si>
  <si>
    <t>特定環境保全公共下水道事業会計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</si>
  <si>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</si>
  <si>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</si>
  <si>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</si>
  <si>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</si>
  <si>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</si>
  <si>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</si>
  <si>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</si>
  <si>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</si>
  <si>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</si>
  <si>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5"/>
  </si>
  <si>
    <t>新潟県市町村総合事務組合（職員退職手当支給事業特別会計）</t>
    <rPh sb="13" eb="15">
      <t>ショクイン</t>
    </rPh>
    <rPh sb="15" eb="17">
      <t>タイショク</t>
    </rPh>
    <rPh sb="17" eb="19">
      <t>テアテ</t>
    </rPh>
    <rPh sb="19" eb="21">
      <t>シキュウ</t>
    </rPh>
    <rPh sb="21" eb="23">
      <t>ジギョウ</t>
    </rPh>
    <rPh sb="23" eb="25">
      <t>トクベツ</t>
    </rPh>
    <rPh sb="25" eb="27">
      <t>カイケイ</t>
    </rPh>
    <phoneticPr fontId="5"/>
  </si>
  <si>
    <t>新潟県市町村総合事務組合
（非常勤職員公務災害補償等事業特別会計）</t>
    <rPh sb="14" eb="17">
      <t>ヒジョウキン</t>
    </rPh>
    <rPh sb="17" eb="19">
      <t>ショクイン</t>
    </rPh>
    <rPh sb="19" eb="21">
      <t>コウム</t>
    </rPh>
    <rPh sb="21" eb="23">
      <t>サイガイ</t>
    </rPh>
    <rPh sb="23" eb="26">
      <t>ホショウトウ</t>
    </rPh>
    <rPh sb="26" eb="28">
      <t>ジギョウ</t>
    </rPh>
    <rPh sb="28" eb="30">
      <t>トクベツ</t>
    </rPh>
    <rPh sb="30" eb="32">
      <t>カイケイ</t>
    </rPh>
    <phoneticPr fontId="5"/>
  </si>
  <si>
    <t>新潟県市町村総合事務組合
（消防団員等公務災害補償事業特別会計）</t>
    <rPh sb="14" eb="17">
      <t>ショウボウダン</t>
    </rPh>
    <rPh sb="17" eb="19">
      <t>イントウ</t>
    </rPh>
    <rPh sb="19" eb="21">
      <t>コウム</t>
    </rPh>
    <rPh sb="21" eb="23">
      <t>サイガイ</t>
    </rPh>
    <rPh sb="23" eb="25">
      <t>ホショウ</t>
    </rPh>
    <rPh sb="25" eb="27">
      <t>ジギョウ</t>
    </rPh>
    <rPh sb="27" eb="29">
      <t>トクベツ</t>
    </rPh>
    <rPh sb="29" eb="31">
      <t>カイケイ</t>
    </rPh>
    <phoneticPr fontId="5"/>
  </si>
  <si>
    <t>新潟県市町村総合事務組合（消防賞じゅつ金等支給事業特別会計）</t>
    <rPh sb="13" eb="15">
      <t>ショウボウ</t>
    </rPh>
    <rPh sb="15" eb="16">
      <t>ショウ</t>
    </rPh>
    <rPh sb="19" eb="20">
      <t>カネ</t>
    </rPh>
    <rPh sb="20" eb="21">
      <t>トウ</t>
    </rPh>
    <rPh sb="21" eb="23">
      <t>シキュウ</t>
    </rPh>
    <rPh sb="23" eb="25">
      <t>ジギョウ</t>
    </rPh>
    <rPh sb="25" eb="27">
      <t>トクベツ</t>
    </rPh>
    <rPh sb="27" eb="29">
      <t>カイケイ</t>
    </rPh>
    <phoneticPr fontId="5"/>
  </si>
  <si>
    <t>新潟県市町村総合事務組合（交通災害共済事業特別会計）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5"/>
  </si>
  <si>
    <t>燕・弥彦総合事務組合（一般会計）</t>
    <rPh sb="0" eb="1">
      <t>ツバメ</t>
    </rPh>
    <rPh sb="2" eb="4">
      <t>ヤヒコ</t>
    </rPh>
    <rPh sb="4" eb="6">
      <t>ソウゴウ</t>
    </rPh>
    <rPh sb="6" eb="8">
      <t>ジム</t>
    </rPh>
    <rPh sb="8" eb="10">
      <t>クミアイ</t>
    </rPh>
    <rPh sb="11" eb="13">
      <t>イッパン</t>
    </rPh>
    <rPh sb="13" eb="15">
      <t>カイケイ</t>
    </rPh>
    <phoneticPr fontId="5"/>
  </si>
  <si>
    <t>西蒲原福祉事務組合（一般会計）</t>
    <rPh sb="0" eb="3">
      <t>ニシカンバラ</t>
    </rPh>
    <rPh sb="3" eb="5">
      <t>フクシ</t>
    </rPh>
    <rPh sb="5" eb="7">
      <t>ジム</t>
    </rPh>
    <rPh sb="7" eb="9">
      <t>クミアイ</t>
    </rPh>
    <rPh sb="10" eb="12">
      <t>イッパン</t>
    </rPh>
    <rPh sb="12" eb="14">
      <t>カイケイ</t>
    </rPh>
    <phoneticPr fontId="5"/>
  </si>
  <si>
    <t>西蒲原福祉事務組合（西蒲原地区休日夜間急患センター事業特別会計）</t>
    <rPh sb="0" eb="3">
      <t>ニシカンバラ</t>
    </rPh>
    <rPh sb="3" eb="5">
      <t>フクシ</t>
    </rPh>
    <rPh sb="5" eb="7">
      <t>ジム</t>
    </rPh>
    <rPh sb="7" eb="9">
      <t>クミアイ</t>
    </rPh>
    <rPh sb="10" eb="13">
      <t>ニシカンバラ</t>
    </rPh>
    <rPh sb="13" eb="15">
      <t>チク</t>
    </rPh>
    <rPh sb="15" eb="17">
      <t>キュウジツ</t>
    </rPh>
    <rPh sb="17" eb="19">
      <t>ヤカン</t>
    </rPh>
    <rPh sb="19" eb="21">
      <t>キュウカン</t>
    </rPh>
    <rPh sb="25" eb="27">
      <t>ジギョウ</t>
    </rPh>
    <rPh sb="27" eb="29">
      <t>トクベツ</t>
    </rPh>
    <rPh sb="29" eb="31">
      <t>カイケイ</t>
    </rPh>
    <phoneticPr fontId="5"/>
  </si>
  <si>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</si>
  <si>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</si>
  <si>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特例民法法人　弥彦サイクリングパーク</t>
    <rPh sb="0" eb="2">
      <t>トクレイ</t>
    </rPh>
    <rPh sb="2" eb="4">
      <t>ミンポウ</t>
    </rPh>
    <rPh sb="4" eb="6">
      <t>ホウジン</t>
    </rPh>
    <rPh sb="7" eb="9">
      <t>ヤヒコ</t>
    </rPh>
    <phoneticPr fontId="2"/>
  </si>
  <si>
    <t>県央土地開発公社</t>
    <rPh sb="0" eb="2">
      <t>ケンオウ</t>
    </rPh>
    <rPh sb="2" eb="4">
      <t>トチ</t>
    </rPh>
    <rPh sb="4" eb="6">
      <t>カイハツ</t>
    </rPh>
    <rPh sb="6" eb="8">
      <t>コウシャ</t>
    </rPh>
    <phoneticPr fontId="2"/>
  </si>
  <si>
    <t>寄付金積立基金</t>
  </si>
  <si>
    <t>ふるさとおこし基金</t>
  </si>
  <si>
    <t>防犯灯及び街路灯整備基金</t>
  </si>
  <si>
    <t>子育て支援基金</t>
  </si>
  <si>
    <t>-</t>
    <phoneticPr fontId="2"/>
  </si>
  <si>
    <t>水道事業料金調整基金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</si>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</sst>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 fillId="0" borderId="0">
      <alignment vertical="center"/>
    </xf>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25" fillId="0" borderId="112" xfId="20" applyFont="1" applyBorder="1" applyAlignment="1" applyProtection="1">
      <alignment horizontal="left" vertical="center" wrapText="1"/>
      <protection locked="0"/>
    </xf>
    <xf numFmtId="0" fontId="25" fillId="0" borderId="113" xfId="20" applyFont="1" applyBorder="1" applyAlignment="1" applyProtection="1">
      <alignment horizontal="left" vertical="center" wrapText="1"/>
      <protection locked="0"/>
    </xf>
    <xf numFmtId="0" fontId="25" fillId="0" borderId="114" xfId="20" applyFont="1" applyBorder="1" applyAlignment="1" applyProtection="1">
      <alignment horizontal="left" vertical="center" wrapTex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25" fillId="0" borderId="98" xfId="20" applyFont="1" applyBorder="1" applyAlignment="1" applyProtection="1">
      <alignment horizontal="left" vertical="center" wrapText="1"/>
      <protection locked="0"/>
    </xf>
    <xf numFmtId="0" fontId="25" fillId="0" borderId="99" xfId="20" applyFont="1" applyBorder="1" applyAlignment="1" applyProtection="1">
      <alignment horizontal="left" vertical="center" wrapText="1"/>
      <protection locked="0"/>
    </xf>
    <xf numFmtId="0" fontId="25" fillId="0" borderId="100" xfId="20" applyFont="1" applyBorder="1" applyAlignment="1" applyProtection="1">
      <alignment horizontal="left" vertical="center" wrapTex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 xfId="20" xr:uid="{81EE2589-1BE7-4CF2-A922-CF6684C25F5B}"/>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c:ext xmlns:c16="http://schemas.microsoft.com/office/drawing/2014/chart" uri="{C3380CC4-5D6E-409C-BE32-E72D297353CC}">
              <c16:uniqueId val="{00000000-7AE0-4CA5-AF7C-91A65EF110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58672</c:v>
                </c:pt>
                <c:pt idx="1">
                  <c:v>35831</c:v>
                </c:pt>
                <c:pt idx="2">
                  <c:v>66116</c:v>
                </c:pt>
                <c:pt idx="3">
                  <c:v>62985</c:v>
                </c:pt>
                <c:pt idx="4">
                  <c:v>49645</c:v>
                </c:pt>
              </c:numCache>
            </c:numRef>
          </c:val>
          <c:smooth val="0"/>
          <c:extLst>
            <c:ext xmlns:c16="http://schemas.microsoft.com/office/drawing/2014/chart" uri="{C3380CC4-5D6E-409C-BE32-E72D297353CC}">
              <c16:uniqueId val="{00000001-7AE0-4CA5-AF7C-91A65EF110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6.22</c:v>
                </c:pt>
                <c:pt idx="1">
                  <c:v>5.77</c:v>
                </c:pt>
                <c:pt idx="2">
                  <c:v>4.95</c:v>
                </c:pt>
                <c:pt idx="3">
                  <c:v>4.99</c:v>
                </c:pt>
                <c:pt idx="4">
                  <c:v>4.24</c:v>
                </c:pt>
              </c:numCache>
            </c:numRef>
          </c:val>
          <c:extLst>
            <c:ext xmlns:c16="http://schemas.microsoft.com/office/drawing/2014/chart" uri="{C3380CC4-5D6E-409C-BE32-E72D297353CC}">
              <c16:uniqueId val="{00000000-D64A-4635-BA53-FF75013EF7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12.87</c:v>
                </c:pt>
                <c:pt idx="1">
                  <c:v>13.37</c:v>
                </c:pt>
                <c:pt idx="2">
                  <c:v>13.6</c:v>
                </c:pt>
                <c:pt idx="3">
                  <c:v>12.44</c:v>
                </c:pt>
                <c:pt idx="4">
                  <c:v>12.28</c:v>
                </c:pt>
              </c:numCache>
            </c:numRef>
          </c:val>
          <c:extLst>
            <c:ext xmlns:c16="http://schemas.microsoft.com/office/drawing/2014/chart" uri="{C3380CC4-5D6E-409C-BE32-E72D297353CC}">
              <c16:uniqueId val="{00000001-D64A-4635-BA53-FF75013EF7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-2.86</c:v>
                </c:pt>
                <c:pt idx="1">
                  <c:v>0.48</c:v>
                </c:pt>
                <c:pt idx="2">
                  <c:v>-0.92</c:v>
                </c:pt>
                <c:pt idx="3">
                  <c:v>-1.2</c:v>
                </c:pt>
                <c:pt idx="4">
                  <c:v>-0.68</c:v>
                </c:pt>
              </c:numCache>
            </c:numRef>
          </c:val>
          <c:smooth val="0"/>
          <c:extLst>
            <c:ext xmlns:c16="http://schemas.microsoft.com/office/drawing/2014/chart" uri="{C3380CC4-5D6E-409C-BE32-E72D297353CC}">
              <c16:uniqueId val="{00000002-D64A-4635-BA53-FF75013EF7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B1C-4B59-A9D3-E24D9ACD43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1C-4B59-A9D3-E24D9ACD43A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2-EB1C-4B59-A9D3-E24D9ACD43A8}"/>
            </c:ext>
          </c:extLst>
        </c:ser>
        <c:ser>
          <c:idx val="3"/>
          <c:order val="3"/>
          <c:tx>
            <c:strRef>
              <c:f>データシート!$A$30</c:f>
              <c:strCache>
                <c:ptCount val="1"/>
                <c:pt idx="0">
                  <c:v>特定環境保全公共下水道事業会計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6.1</c:v>
                </c:pt>
                <c:pt idx="2">
                  <c:v>#N/A</c:v>
                </c:pt>
                <c:pt idx="3">
                  <c:v>2.79</c:v>
                </c:pt>
                <c:pt idx="4">
                  <c:v>#N/A</c:v>
                </c:pt>
                <c:pt idx="5">
                  <c:v>0.8</c:v>
                </c:pt>
                <c:pt idx="6">
                  <c:v>#N/A</c:v>
                </c:pt>
                <c:pt idx="7">
                  <c:v>0.21</c:v>
                </c:pt>
                <c:pt idx="8">
                  <c:v>#N/A</c:v>
                </c:pt>
                <c:pt idx="9">
                  <c:v>0.06</c:v>
                </c:pt>
              </c:numCache>
            </c:numRef>
          </c:val>
          <c:extLst>
            <c:ext xmlns:c16="http://schemas.microsoft.com/office/drawing/2014/chart" uri="{C3380CC4-5D6E-409C-BE32-E72D297353CC}">
              <c16:uniqueId val="{00000003-EB1C-4B59-A9D3-E24D9ACD43A8}"/>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0.14000000000000001</c:v>
                </c:pt>
                <c:pt idx="4">
                  <c:v>#N/A</c:v>
                </c:pt>
                <c:pt idx="5">
                  <c:v>0.06</c:v>
                </c:pt>
                <c:pt idx="6">
                  <c:v>#N/A</c:v>
                </c:pt>
                <c:pt idx="7">
                  <c:v>0.08</c:v>
                </c:pt>
                <c:pt idx="8">
                  <c:v>#N/A</c:v>
                </c:pt>
                <c:pt idx="9">
                  <c:v>0.16</c:v>
                </c:pt>
              </c:numCache>
            </c:numRef>
          </c:val>
          <c:extLst>
            <c:ext xmlns:c16="http://schemas.microsoft.com/office/drawing/2014/chart" uri="{C3380CC4-5D6E-409C-BE32-E72D297353CC}">
              <c16:uniqueId val="{00000004-EB1C-4B59-A9D3-E24D9ACD43A8}"/>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0.74</c:v>
                </c:pt>
                <c:pt idx="2">
                  <c:v>#N/A</c:v>
                </c:pt>
                <c:pt idx="3">
                  <c:v>0.98</c:v>
                </c:pt>
                <c:pt idx="4">
                  <c:v>#N/A</c:v>
                </c:pt>
                <c:pt idx="5">
                  <c:v>0.28999999999999998</c:v>
                </c:pt>
                <c:pt idx="6">
                  <c:v>#N/A</c:v>
                </c:pt>
                <c:pt idx="7">
                  <c:v>0.46</c:v>
                </c:pt>
                <c:pt idx="8">
                  <c:v>#N/A</c:v>
                </c:pt>
                <c:pt idx="9">
                  <c:v>0.69</c:v>
                </c:pt>
              </c:numCache>
            </c:numRef>
          </c:val>
          <c:extLst>
            <c:ext xmlns:c16="http://schemas.microsoft.com/office/drawing/2014/chart" uri="{C3380CC4-5D6E-409C-BE32-E72D297353CC}">
              <c16:uniqueId val="{00000005-EB1C-4B59-A9D3-E24D9ACD43A8}"/>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8.43</c:v>
                </c:pt>
                <c:pt idx="2">
                  <c:v>#N/A</c:v>
                </c:pt>
                <c:pt idx="3">
                  <c:v>5.26</c:v>
                </c:pt>
                <c:pt idx="4">
                  <c:v>#N/A</c:v>
                </c:pt>
                <c:pt idx="5">
                  <c:v>5.92</c:v>
                </c:pt>
                <c:pt idx="6">
                  <c:v>#N/A</c:v>
                </c:pt>
                <c:pt idx="7">
                  <c:v>5.31</c:v>
                </c:pt>
                <c:pt idx="8">
                  <c:v>#N/A</c:v>
                </c:pt>
                <c:pt idx="9">
                  <c:v>0.83</c:v>
                </c:pt>
              </c:numCache>
            </c:numRef>
          </c:val>
          <c:extLst>
            <c:ext xmlns:c16="http://schemas.microsoft.com/office/drawing/2014/chart" uri="{C3380CC4-5D6E-409C-BE32-E72D297353CC}">
              <c16:uniqueId val="{00000006-EB1C-4B59-A9D3-E24D9ACD43A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1.57</c:v>
                </c:pt>
                <c:pt idx="2">
                  <c:v>#N/A</c:v>
                </c:pt>
                <c:pt idx="3">
                  <c:v>0.9</c:v>
                </c:pt>
                <c:pt idx="4">
                  <c:v>#N/A</c:v>
                </c:pt>
                <c:pt idx="5">
                  <c:v>0.85</c:v>
                </c:pt>
                <c:pt idx="6">
                  <c:v>#N/A</c:v>
                </c:pt>
                <c:pt idx="7">
                  <c:v>1.06</c:v>
                </c:pt>
                <c:pt idx="8">
                  <c:v>#N/A</c:v>
                </c:pt>
                <c:pt idx="9">
                  <c:v>0.85</c:v>
                </c:pt>
              </c:numCache>
            </c:numRef>
          </c:val>
          <c:extLst>
            <c:ext xmlns:c16="http://schemas.microsoft.com/office/drawing/2014/chart" uri="{C3380CC4-5D6E-409C-BE32-E72D297353CC}">
              <c16:uniqueId val="{00000007-EB1C-4B59-A9D3-E24D9ACD43A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0.99</c:v>
                </c:pt>
                <c:pt idx="2">
                  <c:v>#N/A</c:v>
                </c:pt>
                <c:pt idx="3">
                  <c:v>2.11</c:v>
                </c:pt>
                <c:pt idx="4">
                  <c:v>#N/A</c:v>
                </c:pt>
                <c:pt idx="5">
                  <c:v>1.1100000000000001</c:v>
                </c:pt>
                <c:pt idx="6">
                  <c:v>#N/A</c:v>
                </c:pt>
                <c:pt idx="7">
                  <c:v>1.83</c:v>
                </c:pt>
                <c:pt idx="8">
                  <c:v>#N/A</c:v>
                </c:pt>
                <c:pt idx="9">
                  <c:v>2.4500000000000002</c:v>
                </c:pt>
              </c:numCache>
            </c:numRef>
          </c:val>
          <c:extLst>
            <c:ext xmlns:c16="http://schemas.microsoft.com/office/drawing/2014/chart" uri="{C3380CC4-5D6E-409C-BE32-E72D297353CC}">
              <c16:uniqueId val="{00000008-EB1C-4B59-A9D3-E24D9ACD43A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6.21</c:v>
                </c:pt>
                <c:pt idx="2">
                  <c:v>#N/A</c:v>
                </c:pt>
                <c:pt idx="3">
                  <c:v>5.77</c:v>
                </c:pt>
                <c:pt idx="4">
                  <c:v>#N/A</c:v>
                </c:pt>
                <c:pt idx="5">
                  <c:v>4.9400000000000004</c:v>
                </c:pt>
                <c:pt idx="6">
                  <c:v>#N/A</c:v>
                </c:pt>
                <c:pt idx="7">
                  <c:v>4.9800000000000004</c:v>
                </c:pt>
                <c:pt idx="8">
                  <c:v>#N/A</c:v>
                </c:pt>
                <c:pt idx="9">
                  <c:v>4.2300000000000004</c:v>
                </c:pt>
              </c:numCache>
            </c:numRef>
          </c:val>
          <c:extLst>
            <c:ext xmlns:c16="http://schemas.microsoft.com/office/drawing/2014/chart" uri="{C3380CC4-5D6E-409C-BE32-E72D297353CC}">
              <c16:uniqueId val="{00000009-EB1C-4B59-A9D3-E24D9ACD43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377</c:v>
                </c:pt>
                <c:pt idx="5">
                  <c:v>376</c:v>
                </c:pt>
                <c:pt idx="8">
                  <c:v>385</c:v>
                </c:pt>
                <c:pt idx="11">
                  <c:v>367</c:v>
                </c:pt>
                <c:pt idx="14">
                  <c:v>365</c:v>
                </c:pt>
              </c:numCache>
            </c:numRef>
          </c:val>
          <c:extLst>
            <c:ext xmlns:c16="http://schemas.microsoft.com/office/drawing/2014/chart" uri="{C3380CC4-5D6E-409C-BE32-E72D297353CC}">
              <c16:uniqueId val="{00000000-5A2A-4B58-9A95-8ED1A8A60B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2A-4B58-9A95-8ED1A8A60B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44</c:v>
                </c:pt>
                <c:pt idx="3">
                  <c:v>41</c:v>
                </c:pt>
                <c:pt idx="6">
                  <c:v>40</c:v>
                </c:pt>
                <c:pt idx="9">
                  <c:v>40</c:v>
                </c:pt>
                <c:pt idx="12">
                  <c:v>40</c:v>
                </c:pt>
              </c:numCache>
            </c:numRef>
          </c:val>
          <c:extLst>
            <c:ext xmlns:c16="http://schemas.microsoft.com/office/drawing/2014/chart" uri="{C3380CC4-5D6E-409C-BE32-E72D297353CC}">
              <c16:uniqueId val="{00000002-5A2A-4B58-9A95-8ED1A8A60B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26</c:v>
                </c:pt>
                <c:pt idx="6">
                  <c:v>37</c:v>
                </c:pt>
                <c:pt idx="9">
                  <c:v>36</c:v>
                </c:pt>
                <c:pt idx="12">
                  <c:v>38</c:v>
                </c:pt>
              </c:numCache>
            </c:numRef>
          </c:val>
          <c:extLst>
            <c:ext xmlns:c16="http://schemas.microsoft.com/office/drawing/2014/chart" uri="{C3380CC4-5D6E-409C-BE32-E72D297353CC}">
              <c16:uniqueId val="{00000003-5A2A-4B58-9A95-8ED1A8A60B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245</c:v>
                </c:pt>
                <c:pt idx="3">
                  <c:v>255</c:v>
                </c:pt>
                <c:pt idx="6">
                  <c:v>249</c:v>
                </c:pt>
                <c:pt idx="9">
                  <c:v>228</c:v>
                </c:pt>
                <c:pt idx="12">
                  <c:v>239</c:v>
                </c:pt>
              </c:numCache>
            </c:numRef>
          </c:val>
          <c:extLst>
            <c:ext xmlns:c16="http://schemas.microsoft.com/office/drawing/2014/chart" uri="{C3380CC4-5D6E-409C-BE32-E72D297353CC}">
              <c16:uniqueId val="{00000004-5A2A-4B58-9A95-8ED1A8A60B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2A-4B58-9A95-8ED1A8A60B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2A-4B58-9A95-8ED1A8A60B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357</c:v>
                </c:pt>
                <c:pt idx="3">
                  <c:v>361</c:v>
                </c:pt>
                <c:pt idx="6">
                  <c:v>373</c:v>
                </c:pt>
                <c:pt idx="9">
                  <c:v>379</c:v>
                </c:pt>
                <c:pt idx="12">
                  <c:v>391</c:v>
                </c:pt>
              </c:numCache>
            </c:numRef>
          </c:val>
          <c:extLst>
            <c:ext xmlns:c16="http://schemas.microsoft.com/office/drawing/2014/chart" uri="{C3380CC4-5D6E-409C-BE32-E72D297353CC}">
              <c16:uniqueId val="{00000007-5A2A-4B58-9A95-8ED1A8A60B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287</c:v>
                </c:pt>
                <c:pt idx="2">
                  <c:v>#N/A</c:v>
                </c:pt>
                <c:pt idx="3">
                  <c:v>#N/A</c:v>
                </c:pt>
                <c:pt idx="4">
                  <c:v>307</c:v>
                </c:pt>
                <c:pt idx="5">
                  <c:v>#N/A</c:v>
                </c:pt>
                <c:pt idx="6">
                  <c:v>#N/A</c:v>
                </c:pt>
                <c:pt idx="7">
                  <c:v>314</c:v>
                </c:pt>
                <c:pt idx="8">
                  <c:v>#N/A</c:v>
                </c:pt>
                <c:pt idx="9">
                  <c:v>#N/A</c:v>
                </c:pt>
                <c:pt idx="10">
                  <c:v>316</c:v>
                </c:pt>
                <c:pt idx="11">
                  <c:v>#N/A</c:v>
                </c:pt>
                <c:pt idx="12">
                  <c:v>#N/A</c:v>
                </c:pt>
                <c:pt idx="13">
                  <c:v>343</c:v>
                </c:pt>
                <c:pt idx="14">
                  <c:v>#N/A</c:v>
                </c:pt>
              </c:numCache>
            </c:numRef>
          </c:val>
          <c:smooth val="0"/>
          <c:extLst>
            <c:ext xmlns:c16="http://schemas.microsoft.com/office/drawing/2014/chart" uri="{C3380CC4-5D6E-409C-BE32-E72D297353CC}">
              <c16:uniqueId val="{00000008-5A2A-4B58-9A95-8ED1A8A60B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4080</c:v>
                </c:pt>
                <c:pt idx="5">
                  <c:v>3982</c:v>
                </c:pt>
                <c:pt idx="8">
                  <c:v>3933</c:v>
                </c:pt>
                <c:pt idx="11">
                  <c:v>3890</c:v>
                </c:pt>
                <c:pt idx="14">
                  <c:v>3814</c:v>
                </c:pt>
              </c:numCache>
            </c:numRef>
          </c:val>
          <c:extLst>
            <c:ext xmlns:c16="http://schemas.microsoft.com/office/drawing/2014/chart" uri="{C3380CC4-5D6E-409C-BE32-E72D297353CC}">
              <c16:uniqueId val="{00000000-308C-46B7-BC81-376CD5B5FA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08C-46B7-BC81-376CD5B5FA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364</c:v>
                </c:pt>
                <c:pt idx="5">
                  <c:v>438</c:v>
                </c:pt>
                <c:pt idx="8">
                  <c:v>453</c:v>
                </c:pt>
                <c:pt idx="11">
                  <c:v>398</c:v>
                </c:pt>
                <c:pt idx="14">
                  <c:v>483</c:v>
                </c:pt>
              </c:numCache>
            </c:numRef>
          </c:val>
          <c:extLst>
            <c:ext xmlns:c16="http://schemas.microsoft.com/office/drawing/2014/chart" uri="{C3380CC4-5D6E-409C-BE32-E72D297353CC}">
              <c16:uniqueId val="{00000002-308C-46B7-BC81-376CD5B5FA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8C-46B7-BC81-376CD5B5FA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8C-46B7-BC81-376CD5B5FA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8C-46B7-BC81-376CD5B5FA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724</c:v>
                </c:pt>
                <c:pt idx="3">
                  <c:v>718</c:v>
                </c:pt>
                <c:pt idx="6">
                  <c:v>726</c:v>
                </c:pt>
                <c:pt idx="9">
                  <c:v>699</c:v>
                </c:pt>
                <c:pt idx="12">
                  <c:v>767</c:v>
                </c:pt>
              </c:numCache>
            </c:numRef>
          </c:val>
          <c:extLst>
            <c:ext xmlns:c16="http://schemas.microsoft.com/office/drawing/2014/chart" uri="{C3380CC4-5D6E-409C-BE32-E72D297353CC}">
              <c16:uniqueId val="{00000006-308C-46B7-BC81-376CD5B5FA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250</c:v>
                </c:pt>
                <c:pt idx="3">
                  <c:v>281</c:v>
                </c:pt>
                <c:pt idx="6">
                  <c:v>249</c:v>
                </c:pt>
                <c:pt idx="9">
                  <c:v>229</c:v>
                </c:pt>
                <c:pt idx="12">
                  <c:v>206</c:v>
                </c:pt>
              </c:numCache>
            </c:numRef>
          </c:val>
          <c:extLst>
            <c:ext xmlns:c16="http://schemas.microsoft.com/office/drawing/2014/chart" uri="{C3380CC4-5D6E-409C-BE32-E72D297353CC}">
              <c16:uniqueId val="{00000007-308C-46B7-BC81-376CD5B5FA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3568</c:v>
                </c:pt>
                <c:pt idx="3">
                  <c:v>2921</c:v>
                </c:pt>
                <c:pt idx="6">
                  <c:v>2555</c:v>
                </c:pt>
                <c:pt idx="9">
                  <c:v>2326</c:v>
                </c:pt>
                <c:pt idx="12">
                  <c:v>2187</c:v>
                </c:pt>
              </c:numCache>
            </c:numRef>
          </c:val>
          <c:extLst>
            <c:ext xmlns:c16="http://schemas.microsoft.com/office/drawing/2014/chart" uri="{C3380CC4-5D6E-409C-BE32-E72D297353CC}">
              <c16:uniqueId val="{00000008-308C-46B7-BC81-376CD5B5FA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194</c:v>
                </c:pt>
                <c:pt idx="3">
                  <c:v>155</c:v>
                </c:pt>
                <c:pt idx="6">
                  <c:v>160</c:v>
                </c:pt>
                <c:pt idx="9">
                  <c:v>123</c:v>
                </c:pt>
                <c:pt idx="12">
                  <c:v>83</c:v>
                </c:pt>
              </c:numCache>
            </c:numRef>
          </c:val>
          <c:extLst>
            <c:ext xmlns:c16="http://schemas.microsoft.com/office/drawing/2014/chart" uri="{C3380CC4-5D6E-409C-BE32-E72D297353CC}">
              <c16:uniqueId val="{00000009-308C-46B7-BC81-376CD5B5FA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3167</c:v>
                </c:pt>
                <c:pt idx="3">
                  <c:v>3107</c:v>
                </c:pt>
                <c:pt idx="6">
                  <c:v>3074</c:v>
                </c:pt>
                <c:pt idx="9">
                  <c:v>3088</c:v>
                </c:pt>
                <c:pt idx="12">
                  <c:v>3027</c:v>
                </c:pt>
              </c:numCache>
            </c:numRef>
          </c:val>
          <c:extLst>
            <c:ext xmlns:c16="http://schemas.microsoft.com/office/drawing/2014/chart" uri="{C3380CC4-5D6E-409C-BE32-E72D297353CC}">
              <c16:uniqueId val="{0000000A-308C-46B7-BC81-376CD5B5FA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3460</c:v>
                </c:pt>
                <c:pt idx="2">
                  <c:v>#N/A</c:v>
                </c:pt>
                <c:pt idx="3">
                  <c:v>#N/A</c:v>
                </c:pt>
                <c:pt idx="4">
                  <c:v>2761</c:v>
                </c:pt>
                <c:pt idx="5">
                  <c:v>#N/A</c:v>
                </c:pt>
                <c:pt idx="6">
                  <c:v>#N/A</c:v>
                </c:pt>
                <c:pt idx="7">
                  <c:v>2378</c:v>
                </c:pt>
                <c:pt idx="8">
                  <c:v>#N/A</c:v>
                </c:pt>
                <c:pt idx="9">
                  <c:v>#N/A</c:v>
                </c:pt>
                <c:pt idx="10">
                  <c:v>2175</c:v>
                </c:pt>
                <c:pt idx="11">
                  <c:v>#N/A</c:v>
                </c:pt>
                <c:pt idx="12">
                  <c:v>#N/A</c:v>
                </c:pt>
                <c:pt idx="13">
                  <c:v>1972</c:v>
                </c:pt>
                <c:pt idx="14">
                  <c:v>#N/A</c:v>
                </c:pt>
              </c:numCache>
            </c:numRef>
          </c:val>
          <c:smooth val="0"/>
          <c:extLst>
            <c:ext xmlns:c16="http://schemas.microsoft.com/office/drawing/2014/chart" uri="{C3380CC4-5D6E-409C-BE32-E72D297353CC}">
              <c16:uniqueId val="{0000000B-308C-46B7-BC81-376CD5B5FA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343</c:v>
                </c:pt>
                <c:pt idx="1">
                  <c:v>312</c:v>
                </c:pt>
                <c:pt idx="2">
                  <c:v>312</c:v>
                </c:pt>
              </c:numCache>
            </c:numRef>
          </c:val>
          <c:extLst>
            <c:ext xmlns:c16="http://schemas.microsoft.com/office/drawing/2014/chart" uri="{C3380CC4-5D6E-409C-BE32-E72D297353CC}">
              <c16:uniqueId val="{00000000-8CE5-44F8-A847-9367C9485F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c:v>
                </c:pt>
                <c:pt idx="1">
                  <c:v>13</c:v>
                </c:pt>
                <c:pt idx="2">
                  <c:v>13</c:v>
                </c:pt>
              </c:numCache>
            </c:numRef>
          </c:val>
          <c:extLst>
            <c:ext xmlns:c16="http://schemas.microsoft.com/office/drawing/2014/chart" uri="{C3380CC4-5D6E-409C-BE32-E72D297353CC}">
              <c16:uniqueId val="{00000001-8CE5-44F8-A847-9367C9485F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97</c:v>
                </c:pt>
                <c:pt idx="1">
                  <c:v>72</c:v>
                </c:pt>
                <c:pt idx="2">
                  <c:v>157</c:v>
                </c:pt>
              </c:numCache>
            </c:numRef>
          </c:val>
          <c:extLst>
            <c:ext xmlns:c16="http://schemas.microsoft.com/office/drawing/2014/chart" uri="{C3380CC4-5D6E-409C-BE32-E72D297353CC}">
              <c16:uniqueId val="{00000002-8CE5-44F8-A847-9367C9485F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新潟県弥彦村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元利償還金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償還方法を元金均等償還に切り替えてから償還のピークが</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に到来するため増加傾向にある。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公営企業債元利償還金繰入金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下水道事業債残高の減少に伴い、順調に減少している。</a:t>
          </a:r>
          <a:r>
            <a:rPr kumimoji="1" lang="en-US" altLang="ja-JP" sz="1000">
              <a:solidFill>
                <a:schemeClr val="dk1"/>
              </a:solidFill>
              <a:effectLst/>
              <a:latin typeface="+mn-lt"/>
              <a:ea typeface="+mn-ea"/>
              <a:cs typeface="+mn-cs"/>
            </a:rPr>
            <a:t>H29</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の増加については、一般会計繰出金中の経常分の増加（</a:t>
          </a:r>
          <a:r>
            <a:rPr kumimoji="1" lang="en-US" altLang="ja-JP" sz="1000">
              <a:solidFill>
                <a:schemeClr val="dk1"/>
              </a:solidFill>
              <a:effectLst/>
              <a:latin typeface="+mn-lt"/>
              <a:ea typeface="+mn-ea"/>
              <a:cs typeface="+mn-cs"/>
            </a:rPr>
            <a:t>217,069</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230,699</a:t>
          </a:r>
          <a:r>
            <a:rPr kumimoji="1" lang="ja-JP" altLang="en-US" sz="1000">
              <a:solidFill>
                <a:schemeClr val="dk1"/>
              </a:solidFill>
              <a:effectLst/>
              <a:latin typeface="+mn-lt"/>
              <a:ea typeface="+mn-ea"/>
              <a:cs typeface="+mn-cs"/>
            </a:rPr>
            <a:t>千円）に起因している。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組合債元利償還金負担金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主に燕・弥彦総合事務組合の起債償還額の増加の影響（ごみ処理場・葬祭場の更新等）を受けて増加している。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債務負担行為</a:t>
          </a: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lt"/>
              <a:ea typeface="+mn-ea"/>
              <a:cs typeface="+mn-cs"/>
            </a:rPr>
            <a:t>に新規の設定があったが、債務が終了するものが多いため減少傾向にある。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分子</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一般会計の元金償還金が高止まりしているため、短期的には増加傾向にあるが、</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がピークとなると推計される。</a:t>
          </a:r>
          <a:endParaRPr lang="ja-JP" altLang="ja-JP" sz="10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新潟県弥彦村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一般会計債残高</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元金償還額が新発債発行額を上回っているため残高は減少傾向にある。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債務負担行為残高</a:t>
          </a: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lt"/>
              <a:ea typeface="+mn-ea"/>
              <a:cs typeface="+mn-cs"/>
            </a:rPr>
            <a:t>末で新規設定したため、</a:t>
          </a:r>
          <a:r>
            <a:rPr kumimoji="1" lang="en-US" altLang="ja-JP" sz="1000">
              <a:solidFill>
                <a:schemeClr val="dk1"/>
              </a:solidFill>
              <a:effectLst/>
              <a:latin typeface="+mn-lt"/>
              <a:ea typeface="+mn-ea"/>
              <a:cs typeface="+mn-cs"/>
            </a:rPr>
            <a:t>H28</a:t>
          </a:r>
          <a:r>
            <a:rPr kumimoji="1" lang="ja-JP" altLang="ja-JP" sz="1000">
              <a:solidFill>
                <a:schemeClr val="dk1"/>
              </a:solidFill>
              <a:effectLst/>
              <a:latin typeface="+mn-lt"/>
              <a:ea typeface="+mn-ea"/>
              <a:cs typeface="+mn-cs"/>
            </a:rPr>
            <a:t>は増加しているが、</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以降順調に減少していく見込みである。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公営企業債等繰入見込額</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下水道事業債残高の減少に伴い、順調に減少している。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組合</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負担</a:t>
          </a:r>
          <a:r>
            <a:rPr kumimoji="1" lang="ja-JP" altLang="en-US" sz="1000">
              <a:solidFill>
                <a:schemeClr val="dk1"/>
              </a:solidFill>
              <a:effectLst/>
              <a:latin typeface="+mn-lt"/>
              <a:ea typeface="+mn-ea"/>
              <a:cs typeface="+mn-cs"/>
            </a:rPr>
            <a:t>等見込額</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主に燕・弥彦総合事務組合の起債残高影響を受けている。（</a:t>
          </a:r>
          <a:r>
            <a:rPr kumimoji="1" lang="en-US" altLang="ja-JP" sz="1000">
              <a:solidFill>
                <a:schemeClr val="dk1"/>
              </a:solidFill>
              <a:effectLst/>
              <a:latin typeface="+mn-lt"/>
              <a:ea typeface="+mn-ea"/>
              <a:cs typeface="+mn-cs"/>
            </a:rPr>
            <a:t>H25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ごみ処理場・葬祭場の更新等）</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退職手当負担見込額</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退職手当については、新潟県市町村総合事務組合退職手当組合に負担金として支出しており、退職手当見込み額及び積立不足額から組合から示されている。</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充当可能基金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財政調整基金や寄附金積立基金の減少に伴い、減少傾向にある。</a:t>
          </a:r>
          <a:r>
            <a:rPr kumimoji="1" lang="en-US" altLang="ja-JP" sz="1000">
              <a:solidFill>
                <a:schemeClr val="dk1"/>
              </a:solidFill>
              <a:effectLst/>
              <a:latin typeface="+mn-lt"/>
              <a:ea typeface="+mn-ea"/>
              <a:cs typeface="+mn-cs"/>
            </a:rPr>
            <a:t>H30</a:t>
          </a:r>
          <a:r>
            <a:rPr kumimoji="1" lang="ja-JP" altLang="en-US" sz="1000">
              <a:solidFill>
                <a:schemeClr val="dk1"/>
              </a:solidFill>
              <a:effectLst/>
              <a:latin typeface="+mn-lt"/>
              <a:ea typeface="+mn-ea"/>
              <a:cs typeface="+mn-cs"/>
            </a:rPr>
            <a:t>についてはふるさと納税の剰余分</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億円を積立てたことから大きく増加している。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分子</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一般会計残高・下水道事業残高および債務負担行為残高がいずれも減少傾向にあるため、順調に減少している。</a:t>
          </a:r>
          <a:endParaRPr lang="ja-JP" altLang="ja-JP" sz="10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新潟県弥彦村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末において、記録的大雪による除雪経費の財源を捻出するため取り崩して</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特定目的金</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末において、主にふるさと納税の剰余分１億円を積み立てたことにより大きく増加している。</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元</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当初予算に積立</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金</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百万円計上</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しており、残高の増加が見込まれる。</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２以降、枝豆関連施設建設事業費を捻出するため基金の廃止を検討している。</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特定目的基金</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・寄付金積立基金：</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元について、地方税法改正によりふるさと納税寄附額が大きく減少したことから積立は期待できない一方、</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　　　　　　　　　継続事業である小学校大規模改造事業の財源として寄附金を取り崩すため、残高の減少が見込まれる。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ふるさとおこし基金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２以降、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枝豆関連施設建設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事業費を捻出するため基金の廃止を検討</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寄付金積立基金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寄附目的別に積み立てを行い、後年度取り崩して財源として充当する。ふるさと納税の剰余分もこの基金に積み立てを行っている。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水道事業料金調整基金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燕市との水道事業に伴い、将来的には水道料金が高額となることが想定されるため、激変緩和を目的に積み立てを行ったもの。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ふるさとおこし基金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地域振興に資する事業に充当することを目的としている。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防犯灯及び街路灯整備基金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村内の防犯灯をエスコ事業により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に更新したため、将来的な更新に備えて積み立てを行っているもの。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子育てに資する事業に充当するため積み立てを行っているもの。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寄付金積立基金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ふるさと納税の剰余分積立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水道事業料金調整基金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水道事業の閉鎖に合わせて剰余金分を積立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防犯灯及び街路灯整備基金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毎年定額の積立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寄付金積立基金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元に事業充当のため取崩△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水道事業料金調整基金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水道料金の調整のため将来的に取崩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ふるさとおこし基金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２以降、事業費を捻出するため基金の廃止を検討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防犯灯及び街路灯整備基金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の一斉更新事業に充当するため取崩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年度においては記録的大雪による除雪経費の財源捻出のために取り崩しを行っている。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当初予算では積立金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を計上しており、残高の増加が見込まれる。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今後も財政的な余裕があるときは財政調整基金への積立を行っていく方針である。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満期一括償還方式を採用している既発債がないため、残高の増減がない。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２以降、枝豆関連施設建設事業費を捻出するため基金の廃止を検討している。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8,147
8,123
25.17
4,450,725
4,341,633
107,747
2,543,982
3,027,217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臨時財政対策債発行可能額を除いた平成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年度基準財政需要額は</a:t>
          </a:r>
          <a:r>
            <a:rPr kumimoji="1" lang="en-US" altLang="ja-JP" sz="1100">
              <a:solidFill>
                <a:schemeClr val="dk1"/>
              </a:solidFill>
              <a:effectLst/>
              <a:latin typeface="+mn-lt"/>
              <a:ea typeface="+mn-ea"/>
              <a:cs typeface="+mn-cs"/>
            </a:rPr>
            <a:t>2,174,541</a:t>
          </a:r>
          <a:r>
            <a:rPr kumimoji="1" lang="ja-JP" altLang="ja-JP" sz="1100">
              <a:solidFill>
                <a:schemeClr val="dk1"/>
              </a:solidFill>
              <a:effectLst/>
              <a:latin typeface="+mn-lt"/>
              <a:ea typeface="+mn-ea"/>
              <a:cs typeface="+mn-cs"/>
            </a:rPr>
            <a:t>千円と、</a:t>
          </a:r>
          <a:r>
            <a:rPr lang="ja-JP" altLang="ja-JP" sz="1100" b="0" i="0" baseline="0">
              <a:solidFill>
                <a:schemeClr val="dk1"/>
              </a:solidFill>
              <a:effectLst/>
              <a:latin typeface="+mn-lt"/>
              <a:ea typeface="+mn-ea"/>
              <a:cs typeface="+mn-cs"/>
            </a:rPr>
            <a:t>年度間の増減はあるものの平成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1,834,083</a:t>
          </a:r>
          <a:r>
            <a:rPr lang="ja-JP" altLang="ja-JP" sz="1100" b="0" i="0" baseline="0">
              <a:solidFill>
                <a:schemeClr val="dk1"/>
              </a:solidFill>
              <a:effectLst/>
              <a:latin typeface="+mn-lt"/>
              <a:ea typeface="+mn-ea"/>
              <a:cs typeface="+mn-cs"/>
            </a:rPr>
            <a:t>千円から</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傾向にある。一方、基準財政収入額は平成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1,000,506</a:t>
          </a:r>
          <a:r>
            <a:rPr lang="ja-JP" altLang="ja-JP" sz="1100" b="0" i="0" baseline="0">
              <a:solidFill>
                <a:schemeClr val="dk1"/>
              </a:solidFill>
              <a:effectLst/>
              <a:latin typeface="+mn-lt"/>
              <a:ea typeface="+mn-ea"/>
              <a:cs typeface="+mn-cs"/>
            </a:rPr>
            <a:t>千円をピークに減少していたが、平成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845,470</a:t>
          </a:r>
          <a:r>
            <a:rPr lang="ja-JP" altLang="ja-JP" sz="1100" b="0" i="0" baseline="0">
              <a:solidFill>
                <a:schemeClr val="dk1"/>
              </a:solidFill>
              <a:effectLst/>
              <a:latin typeface="+mn-lt"/>
              <a:ea typeface="+mn-ea"/>
              <a:cs typeface="+mn-cs"/>
            </a:rPr>
            <a:t>千円で底を打ってから増加傾向にあり、平成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904,381</a:t>
          </a:r>
          <a:r>
            <a:rPr lang="ja-JP" altLang="ja-JP" sz="1100" b="0" i="0" baseline="0">
              <a:solidFill>
                <a:schemeClr val="dk1"/>
              </a:solidFill>
              <a:effectLst/>
              <a:latin typeface="+mn-lt"/>
              <a:ea typeface="+mn-ea"/>
              <a:cs typeface="+mn-cs"/>
            </a:rPr>
            <a:t>千円となった。横ばい状態であった財政力指数は平成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0.48</a:t>
          </a:r>
          <a:r>
            <a:rPr lang="ja-JP" altLang="ja-JP" sz="1100" b="0" i="0" baseline="0">
              <a:solidFill>
                <a:schemeClr val="dk1"/>
              </a:solidFill>
              <a:effectLst/>
              <a:latin typeface="+mn-lt"/>
              <a:ea typeface="+mn-ea"/>
              <a:cs typeface="+mn-cs"/>
            </a:rPr>
            <a:t>がピークで減少していたが、近年は</a:t>
          </a:r>
          <a:r>
            <a:rPr lang="en-US" altLang="ja-JP" sz="1100" b="0" i="0" baseline="0">
              <a:solidFill>
                <a:schemeClr val="dk1"/>
              </a:solidFill>
              <a:effectLst/>
              <a:latin typeface="+mn-lt"/>
              <a:ea typeface="+mn-ea"/>
              <a:cs typeface="+mn-cs"/>
            </a:rPr>
            <a:t>0.41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0.42</a:t>
          </a:r>
          <a:r>
            <a:rPr lang="ja-JP" altLang="ja-JP" sz="1100" b="0" i="0" baseline="0">
              <a:solidFill>
                <a:schemeClr val="dk1"/>
              </a:solidFill>
              <a:effectLst/>
              <a:latin typeface="+mn-lt"/>
              <a:ea typeface="+mn-ea"/>
              <a:cs typeface="+mn-cs"/>
            </a:rPr>
            <a:t>で横ばい状態が続いている。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3326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3326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64303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平成</a:t>
          </a:r>
          <a:r>
            <a:rPr lang="en-US" altLang="ja-JP" sz="1000" b="0" i="0" baseline="0">
              <a:solidFill>
                <a:schemeClr val="dk1"/>
              </a:solidFill>
              <a:effectLst/>
              <a:latin typeface="+mn-lt"/>
              <a:ea typeface="+mn-ea"/>
              <a:cs typeface="+mn-cs"/>
            </a:rPr>
            <a:t>30</a:t>
          </a:r>
          <a:r>
            <a:rPr lang="ja-JP" altLang="ja-JP" sz="1000" b="0" i="0" baseline="0">
              <a:solidFill>
                <a:schemeClr val="dk1"/>
              </a:solidFill>
              <a:effectLst/>
              <a:latin typeface="+mn-lt"/>
              <a:ea typeface="+mn-ea"/>
              <a:cs typeface="+mn-cs"/>
            </a:rPr>
            <a:t>年度の経常一般支出額合計は</a:t>
          </a:r>
          <a:r>
            <a:rPr lang="en-US" altLang="ja-JP" sz="1000" b="0" i="0" baseline="0">
              <a:solidFill>
                <a:schemeClr val="dk1"/>
              </a:solidFill>
              <a:effectLst/>
              <a:latin typeface="+mn-lt"/>
              <a:ea typeface="+mn-ea"/>
              <a:cs typeface="+mn-cs"/>
            </a:rPr>
            <a:t>2,163,231</a:t>
          </a:r>
          <a:r>
            <a:rPr lang="ja-JP" altLang="ja-JP" sz="1000" b="0" i="0" baseline="0">
              <a:solidFill>
                <a:schemeClr val="dk1"/>
              </a:solidFill>
              <a:effectLst/>
              <a:latin typeface="+mn-lt"/>
              <a:ea typeface="+mn-ea"/>
              <a:cs typeface="+mn-cs"/>
            </a:rPr>
            <a:t>千円となっており、前年度の</a:t>
          </a:r>
          <a:r>
            <a:rPr lang="en-US" altLang="ja-JP" sz="1000" b="0" i="0" baseline="0">
              <a:solidFill>
                <a:schemeClr val="dk1"/>
              </a:solidFill>
              <a:effectLst/>
              <a:latin typeface="+mn-lt"/>
              <a:ea typeface="+mn-ea"/>
              <a:cs typeface="+mn-cs"/>
            </a:rPr>
            <a:t>2,168,811</a:t>
          </a:r>
          <a:r>
            <a:rPr lang="ja-JP" altLang="ja-JP" sz="1000" b="0" i="0" baseline="0">
              <a:solidFill>
                <a:schemeClr val="dk1"/>
              </a:solidFill>
              <a:effectLst/>
              <a:latin typeface="+mn-lt"/>
              <a:ea typeface="+mn-ea"/>
              <a:cs typeface="+mn-cs"/>
            </a:rPr>
            <a:t>千円から微減となった。人件費の経常一般支出が</a:t>
          </a:r>
          <a:r>
            <a:rPr lang="en-US" altLang="ja-JP" sz="1000" b="0" i="0" baseline="0">
              <a:solidFill>
                <a:schemeClr val="dk1"/>
              </a:solidFill>
              <a:effectLst/>
              <a:latin typeface="+mn-lt"/>
              <a:ea typeface="+mn-ea"/>
              <a:cs typeface="+mn-cs"/>
            </a:rPr>
            <a:t>410,805</a:t>
          </a:r>
          <a:r>
            <a:rPr lang="ja-JP" altLang="ja-JP" sz="1000" b="0" i="0" baseline="0">
              <a:solidFill>
                <a:schemeClr val="dk1"/>
              </a:solidFill>
              <a:effectLst/>
              <a:latin typeface="+mn-lt"/>
              <a:ea typeface="+mn-ea"/>
              <a:cs typeface="+mn-cs"/>
            </a:rPr>
            <a:t>千円であり、前年度の</a:t>
          </a:r>
          <a:r>
            <a:rPr lang="en-US" altLang="ja-JP" sz="1000" b="0" i="0" baseline="0">
              <a:solidFill>
                <a:schemeClr val="dk1"/>
              </a:solidFill>
              <a:effectLst/>
              <a:latin typeface="+mn-lt"/>
              <a:ea typeface="+mn-ea"/>
              <a:cs typeface="+mn-cs"/>
            </a:rPr>
            <a:t>327,331</a:t>
          </a:r>
          <a:r>
            <a:rPr lang="ja-JP" altLang="ja-JP" sz="1000" b="0" i="0" baseline="0">
              <a:solidFill>
                <a:schemeClr val="dk1"/>
              </a:solidFill>
              <a:effectLst/>
              <a:latin typeface="+mn-lt"/>
              <a:ea typeface="+mn-ea"/>
              <a:cs typeface="+mn-cs"/>
            </a:rPr>
            <a:t>千円から大きく</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した形となったが、臨時一般財源であるふるさと納税</a:t>
          </a:r>
          <a:r>
            <a:rPr lang="ja-JP" altLang="en-US" sz="1000" b="0" i="0" baseline="0">
              <a:solidFill>
                <a:schemeClr val="dk1"/>
              </a:solidFill>
              <a:effectLst/>
              <a:latin typeface="+mn-lt"/>
              <a:ea typeface="+mn-ea"/>
              <a:cs typeface="+mn-cs"/>
            </a:rPr>
            <a:t>の</a:t>
          </a:r>
          <a:r>
            <a:rPr lang="ja-JP" altLang="ja-JP" sz="1000" b="0" i="0" baseline="0">
              <a:solidFill>
                <a:schemeClr val="dk1"/>
              </a:solidFill>
              <a:effectLst/>
              <a:latin typeface="+mn-lt"/>
              <a:ea typeface="+mn-ea"/>
              <a:cs typeface="+mn-cs"/>
            </a:rPr>
            <a:t>充当</a:t>
          </a:r>
          <a:r>
            <a:rPr lang="ja-JP" altLang="en-US" sz="1000" b="0" i="0" baseline="0">
              <a:solidFill>
                <a:schemeClr val="dk1"/>
              </a:solidFill>
              <a:effectLst/>
              <a:latin typeface="+mn-lt"/>
              <a:ea typeface="+mn-ea"/>
              <a:cs typeface="+mn-cs"/>
            </a:rPr>
            <a:t>額が減少</a:t>
          </a:r>
          <a:r>
            <a:rPr lang="ja-JP" altLang="ja-JP" sz="1000" b="0" i="0" baseline="0">
              <a:solidFill>
                <a:schemeClr val="dk1"/>
              </a:solidFill>
              <a:effectLst/>
              <a:latin typeface="+mn-lt"/>
              <a:ea typeface="+mn-ea"/>
              <a:cs typeface="+mn-cs"/>
            </a:rPr>
            <a:t>したためである。</a:t>
          </a:r>
          <a:r>
            <a:rPr lang="ja-JP" altLang="en-US" sz="1000" b="0" i="0" baseline="0">
              <a:solidFill>
                <a:schemeClr val="dk1"/>
              </a:solidFill>
              <a:effectLst/>
              <a:latin typeface="+mn-lt"/>
              <a:ea typeface="+mn-ea"/>
              <a:cs typeface="+mn-cs"/>
            </a:rPr>
            <a:t>公債費のうち元金償還額の経常一般支出が</a:t>
          </a:r>
          <a:r>
            <a:rPr lang="ja-JP" altLang="ja-JP" sz="1000" b="0" i="0" baseline="0">
              <a:solidFill>
                <a:schemeClr val="dk1"/>
              </a:solidFill>
              <a:effectLst/>
              <a:latin typeface="+mn-lt"/>
              <a:ea typeface="+mn-ea"/>
              <a:cs typeface="+mn-cs"/>
            </a:rPr>
            <a:t>前年度比＋</a:t>
          </a:r>
          <a:r>
            <a:rPr lang="en-US" altLang="ja-JP" sz="1000" b="0" i="0" baseline="0">
              <a:solidFill>
                <a:schemeClr val="dk1"/>
              </a:solidFill>
              <a:effectLst/>
              <a:latin typeface="+mn-lt"/>
              <a:ea typeface="+mn-ea"/>
              <a:cs typeface="+mn-cs"/>
            </a:rPr>
            <a:t>13,750</a:t>
          </a:r>
          <a:r>
            <a:rPr lang="ja-JP" altLang="ja-JP" sz="1000" b="0" i="0" baseline="0">
              <a:solidFill>
                <a:schemeClr val="dk1"/>
              </a:solidFill>
              <a:effectLst/>
              <a:latin typeface="+mn-lt"/>
              <a:ea typeface="+mn-ea"/>
              <a:cs typeface="+mn-cs"/>
            </a:rPr>
            <a:t>千円の</a:t>
          </a:r>
          <a:r>
            <a:rPr lang="en-US" altLang="ja-JP" sz="1000" b="0" i="0" baseline="0">
              <a:solidFill>
                <a:schemeClr val="dk1"/>
              </a:solidFill>
              <a:effectLst/>
              <a:latin typeface="+mn-lt"/>
              <a:ea typeface="+mn-ea"/>
              <a:cs typeface="+mn-cs"/>
            </a:rPr>
            <a:t>352,194</a:t>
          </a:r>
          <a:r>
            <a:rPr lang="ja-JP" altLang="ja-JP" sz="1000" b="0" i="0" baseline="0">
              <a:solidFill>
                <a:schemeClr val="dk1"/>
              </a:solidFill>
              <a:effectLst/>
              <a:latin typeface="+mn-lt"/>
              <a:ea typeface="+mn-ea"/>
              <a:cs typeface="+mn-cs"/>
            </a:rPr>
            <a:t>千円となっており、</a:t>
          </a:r>
          <a:r>
            <a:rPr lang="ja-JP" altLang="en-US" sz="1000" b="0" i="0" baseline="0">
              <a:solidFill>
                <a:schemeClr val="dk1"/>
              </a:solidFill>
              <a:effectLst/>
              <a:latin typeface="+mn-lt"/>
              <a:ea typeface="+mn-ea"/>
              <a:cs typeface="+mn-cs"/>
            </a:rPr>
            <a:t>その他の項目についてはいずれも減少している。</a:t>
          </a:r>
          <a:endParaRPr lang="en-US" altLang="ja-JP" sz="1000" b="0" i="0" baseline="0">
            <a:solidFill>
              <a:schemeClr val="dk1"/>
            </a:solidFill>
            <a:effectLst/>
            <a:latin typeface="+mn-lt"/>
            <a:ea typeface="+mn-ea"/>
            <a:cs typeface="+mn-cs"/>
          </a:endParaRPr>
        </a:p>
        <a:p>
          <a:pPr rtl="0"/>
          <a:r>
            <a:rPr lang="ja-JP" altLang="ja-JP" sz="1000">
              <a:solidFill>
                <a:schemeClr val="dk1"/>
              </a:solidFill>
              <a:effectLst/>
              <a:latin typeface="+mn-lt"/>
              <a:ea typeface="+mn-ea"/>
              <a:cs typeface="+mn-cs"/>
            </a:rPr>
            <a:t>　経常一般財源については</a:t>
          </a:r>
          <a:r>
            <a:rPr lang="en-US" altLang="ja-JP" sz="1000">
              <a:solidFill>
                <a:schemeClr val="dk1"/>
              </a:solidFill>
              <a:effectLst/>
              <a:latin typeface="+mn-lt"/>
              <a:ea typeface="+mn-ea"/>
              <a:cs typeface="+mn-cs"/>
            </a:rPr>
            <a:t>25</a:t>
          </a:r>
          <a:r>
            <a:rPr lang="ja-JP" altLang="ja-JP" sz="1000">
              <a:solidFill>
                <a:schemeClr val="dk1"/>
              </a:solidFill>
              <a:effectLst/>
              <a:latin typeface="+mn-lt"/>
              <a:ea typeface="+mn-ea"/>
              <a:cs typeface="+mn-cs"/>
            </a:rPr>
            <a:t>億円台で増減を繰り返しており、平成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年度は</a:t>
          </a:r>
          <a:r>
            <a:rPr lang="en-US" altLang="ja-JP" sz="1000">
              <a:solidFill>
                <a:schemeClr val="dk1"/>
              </a:solidFill>
              <a:effectLst/>
              <a:latin typeface="+mn-lt"/>
              <a:ea typeface="+mn-ea"/>
              <a:cs typeface="+mn-cs"/>
            </a:rPr>
            <a:t>2,557,722</a:t>
          </a:r>
          <a:r>
            <a:rPr lang="ja-JP" altLang="ja-JP" sz="1000">
              <a:solidFill>
                <a:schemeClr val="dk1"/>
              </a:solidFill>
              <a:effectLst/>
              <a:latin typeface="+mn-lt"/>
              <a:ea typeface="+mn-ea"/>
              <a:cs typeface="+mn-cs"/>
            </a:rPr>
            <a:t>千円と前年度</a:t>
          </a:r>
          <a:r>
            <a:rPr lang="ja-JP" altLang="en-US" sz="1000">
              <a:solidFill>
                <a:schemeClr val="dk1"/>
              </a:solidFill>
              <a:effectLst/>
              <a:latin typeface="+mn-lt"/>
              <a:ea typeface="+mn-ea"/>
              <a:cs typeface="+mn-cs"/>
            </a:rPr>
            <a:t>比</a:t>
          </a:r>
          <a:r>
            <a:rPr lang="en-US" altLang="ja-JP" sz="1000">
              <a:solidFill>
                <a:schemeClr val="dk1"/>
              </a:solidFill>
              <a:effectLst/>
              <a:latin typeface="+mn-lt"/>
              <a:ea typeface="+mn-ea"/>
              <a:cs typeface="+mn-cs"/>
            </a:rPr>
            <a:t>+24,062</a:t>
          </a:r>
          <a:r>
            <a:rPr lang="ja-JP" altLang="ja-JP" sz="1000">
              <a:solidFill>
                <a:schemeClr val="dk1"/>
              </a:solidFill>
              <a:effectLst/>
              <a:latin typeface="+mn-lt"/>
              <a:ea typeface="+mn-ea"/>
              <a:cs typeface="+mn-cs"/>
            </a:rPr>
            <a:t>千円となった。</a:t>
          </a:r>
          <a:endParaRPr lang="ja-JP" altLang="ja-JP" sz="1100">
            <a:effectLst/>
          </a:endParaRPr>
        </a:p>
        <a:p>
          <a:r>
            <a:rPr lang="ja-JP" altLang="ja-JP" sz="1000">
              <a:solidFill>
                <a:schemeClr val="dk1"/>
              </a:solidFill>
              <a:effectLst/>
              <a:latin typeface="+mn-lt"/>
              <a:ea typeface="+mn-ea"/>
              <a:cs typeface="+mn-cs"/>
            </a:rPr>
            <a:t>　経常収支比率は少しずつ</a:t>
          </a:r>
          <a:r>
            <a:rPr lang="ja-JP" altLang="en-US" sz="1000">
              <a:solidFill>
                <a:schemeClr val="dk1"/>
              </a:solidFill>
              <a:effectLst/>
              <a:latin typeface="+mn-lt"/>
              <a:ea typeface="+mn-ea"/>
              <a:cs typeface="+mn-cs"/>
            </a:rPr>
            <a:t>減少</a:t>
          </a:r>
          <a:r>
            <a:rPr lang="ja-JP" altLang="ja-JP" sz="1000">
              <a:solidFill>
                <a:schemeClr val="dk1"/>
              </a:solidFill>
              <a:effectLst/>
              <a:latin typeface="+mn-lt"/>
              <a:ea typeface="+mn-ea"/>
              <a:cs typeface="+mn-cs"/>
            </a:rPr>
            <a:t>しており、今後</a:t>
          </a:r>
          <a:r>
            <a:rPr lang="ja-JP" altLang="en-US" sz="1000">
              <a:solidFill>
                <a:schemeClr val="dk1"/>
              </a:solidFill>
              <a:effectLst/>
              <a:latin typeface="+mn-lt"/>
              <a:ea typeface="+mn-ea"/>
              <a:cs typeface="+mn-cs"/>
            </a:rPr>
            <a:t>も</a:t>
          </a:r>
          <a:r>
            <a:rPr lang="ja-JP" altLang="ja-JP" sz="1000">
              <a:solidFill>
                <a:schemeClr val="dk1"/>
              </a:solidFill>
              <a:effectLst/>
              <a:latin typeface="+mn-lt"/>
              <a:ea typeface="+mn-ea"/>
              <a:cs typeface="+mn-cs"/>
            </a:rPr>
            <a:t>人員の適正管理に加え、物件費・維持修繕費の抑制に努めていかなければならない。</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64</xdr:row>
      <xdr:rowOff>47413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799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64</xdr:row>
      <xdr:rowOff>63500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2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64</xdr:row>
      <xdr:rowOff>63500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317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63</xdr:row>
      <xdr:rowOff>150495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93173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144373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99695</xdr:rowOff>
    </xdr:from>
    <xdr:to>
      <xdr:col>7</xdr:col>
      <xdr:colOff>31750</xdr:colOff>
      <xdr:row>64</xdr:row>
      <xdr:rowOff>29845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40022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H30.3.31</a:t>
          </a:r>
          <a:r>
            <a:rPr lang="ja-JP" altLang="ja-JP" sz="1100" b="0" i="0" baseline="0">
              <a:solidFill>
                <a:schemeClr val="dk1"/>
              </a:solidFill>
              <a:effectLst/>
              <a:latin typeface="+mn-lt"/>
              <a:ea typeface="+mn-ea"/>
              <a:cs typeface="+mn-cs"/>
            </a:rPr>
            <a:t>現在人口</a:t>
          </a:r>
          <a:r>
            <a:rPr lang="en-US" altLang="ja-JP" sz="1100" b="0" i="0" baseline="0">
              <a:solidFill>
                <a:schemeClr val="dk1"/>
              </a:solidFill>
              <a:effectLst/>
              <a:latin typeface="+mn-lt"/>
              <a:ea typeface="+mn-ea"/>
              <a:cs typeface="+mn-cs"/>
            </a:rPr>
            <a:t>8,236</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31.1.1</a:t>
          </a:r>
          <a:r>
            <a:rPr lang="ja-JP" altLang="en-US" sz="1100" b="0" i="0" baseline="0">
              <a:solidFill>
                <a:schemeClr val="dk1"/>
              </a:solidFill>
              <a:effectLst/>
              <a:latin typeface="+mn-lt"/>
              <a:ea typeface="+mn-ea"/>
              <a:cs typeface="+mn-cs"/>
            </a:rPr>
            <a:t>現在人口</a:t>
          </a:r>
          <a:r>
            <a:rPr lang="en-US" altLang="ja-JP" sz="1100" b="0" i="0" baseline="0">
              <a:solidFill>
                <a:schemeClr val="dk1"/>
              </a:solidFill>
              <a:effectLst/>
              <a:latin typeface="+mn-lt"/>
              <a:ea typeface="+mn-ea"/>
              <a:cs typeface="+mn-cs"/>
            </a:rPr>
            <a:t>8,147</a:t>
          </a:r>
          <a:r>
            <a:rPr lang="ja-JP" altLang="en-US" sz="1100" b="0" i="0" baseline="0">
              <a:solidFill>
                <a:schemeClr val="dk1"/>
              </a:solidFill>
              <a:effectLst/>
              <a:latin typeface="+mn-lt"/>
              <a:ea typeface="+mn-ea"/>
              <a:cs typeface="+mn-cs"/>
            </a:rPr>
            <a:t>人</a:t>
          </a:r>
          <a:r>
            <a:rPr lang="ja-JP" altLang="ja-JP" sz="1100" b="0" i="0" baseline="0">
              <a:solidFill>
                <a:schemeClr val="dk1"/>
              </a:solidFill>
              <a:effectLst/>
              <a:latin typeface="+mn-lt"/>
              <a:ea typeface="+mn-ea"/>
              <a:cs typeface="+mn-cs"/>
            </a:rPr>
            <a:t>と前年度から</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減少して</a:t>
          </a:r>
          <a:r>
            <a:rPr lang="ja-JP" altLang="en-US" sz="1100" b="0" i="0" baseline="0">
              <a:solidFill>
                <a:schemeClr val="dk1"/>
              </a:solidFill>
              <a:effectLst/>
              <a:latin typeface="+mn-lt"/>
              <a:ea typeface="+mn-ea"/>
              <a:cs typeface="+mn-cs"/>
            </a:rPr>
            <a:t>いる。</a:t>
          </a:r>
          <a:endParaRPr lang="ja-JP" altLang="ja-JP" sz="1400">
            <a:effectLst/>
          </a:endParaRPr>
        </a:p>
        <a:p>
          <a:pPr rtl="0"/>
          <a:r>
            <a:rPr lang="ja-JP" altLang="ja-JP" sz="1100" b="0" i="0" baseline="0">
              <a:solidFill>
                <a:schemeClr val="dk1"/>
              </a:solidFill>
              <a:effectLst/>
              <a:latin typeface="+mn-lt"/>
              <a:ea typeface="+mn-ea"/>
              <a:cs typeface="+mn-cs"/>
            </a:rPr>
            <a:t>　人件費については、平成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年度より行政規模に応じた人員確保にシフトしており、平成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655,604</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648,955</a:t>
          </a:r>
          <a:r>
            <a:rPr lang="ja-JP" altLang="en-US" sz="1100" b="0" i="0" baseline="0">
              <a:solidFill>
                <a:schemeClr val="dk1"/>
              </a:solidFill>
              <a:effectLst/>
              <a:latin typeface="+mn-lt"/>
              <a:ea typeface="+mn-ea"/>
              <a:cs typeface="+mn-cs"/>
            </a:rPr>
            <a:t>千円と</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億半ばが続いている。</a:t>
          </a:r>
          <a:endParaRPr lang="ja-JP" altLang="ja-JP" sz="1400">
            <a:effectLst/>
          </a:endParaRPr>
        </a:p>
        <a:p>
          <a:pPr rtl="0"/>
          <a:r>
            <a:rPr lang="ja-JP" altLang="ja-JP" sz="1100" b="0" i="0" baseline="0">
              <a:solidFill>
                <a:schemeClr val="dk1"/>
              </a:solidFill>
              <a:effectLst/>
              <a:latin typeface="+mn-lt"/>
              <a:ea typeface="+mn-ea"/>
              <a:cs typeface="+mn-cs"/>
            </a:rPr>
            <a:t>　物件費についても、前年度から引き続きふるさと納税事業支出の増加が顕著だったため、平成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119,660</a:t>
          </a:r>
          <a:r>
            <a:rPr lang="ja-JP" altLang="ja-JP" sz="1100" b="0" i="0" baseline="0">
              <a:solidFill>
                <a:schemeClr val="dk1"/>
              </a:solidFill>
              <a:effectLst/>
              <a:latin typeface="+mn-lt"/>
              <a:ea typeface="+mn-ea"/>
              <a:cs typeface="+mn-cs"/>
            </a:rPr>
            <a:t>千円増加して</a:t>
          </a:r>
          <a:r>
            <a:rPr lang="en-US" altLang="ja-JP" sz="1100" b="0" i="0" baseline="0">
              <a:solidFill>
                <a:schemeClr val="dk1"/>
              </a:solidFill>
              <a:effectLst/>
              <a:latin typeface="+mn-lt"/>
              <a:ea typeface="+mn-ea"/>
              <a:cs typeface="+mn-cs"/>
            </a:rPr>
            <a:t>1,145,271</a:t>
          </a:r>
          <a:r>
            <a:rPr lang="ja-JP" altLang="ja-JP" sz="1100" b="0" i="0" baseline="0">
              <a:solidFill>
                <a:schemeClr val="dk1"/>
              </a:solidFill>
              <a:effectLst/>
              <a:latin typeface="+mn-lt"/>
              <a:ea typeface="+mn-ea"/>
              <a:cs typeface="+mn-cs"/>
            </a:rPr>
            <a:t>千円となった。</a:t>
          </a:r>
          <a:endParaRPr lang="ja-JP" altLang="ja-JP" sz="1400">
            <a:effectLst/>
          </a:endParaRPr>
        </a:p>
        <a:p>
          <a:pPr rtl="0"/>
          <a:r>
            <a:rPr lang="ja-JP" altLang="ja-JP" sz="1100" b="0" i="0" baseline="0">
              <a:solidFill>
                <a:schemeClr val="dk1"/>
              </a:solidFill>
              <a:effectLst/>
              <a:latin typeface="+mn-lt"/>
              <a:ea typeface="+mn-ea"/>
              <a:cs typeface="+mn-cs"/>
            </a:rPr>
            <a:t>　人口一人当たり決算</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類似団体内平均と同水準</a:t>
          </a:r>
          <a:r>
            <a:rPr lang="ja-JP" altLang="en-US" sz="1100" b="0" i="0" baseline="0">
              <a:solidFill>
                <a:schemeClr val="dk1"/>
              </a:solidFill>
              <a:effectLst/>
              <a:latin typeface="+mn-lt"/>
              <a:ea typeface="+mn-ea"/>
              <a:cs typeface="+mn-cs"/>
            </a:rPr>
            <a:t>となって</a:t>
          </a:r>
          <a:r>
            <a:rPr lang="ja-JP" altLang="ja-JP" sz="1100" b="0" i="0" baseline="0">
              <a:solidFill>
                <a:schemeClr val="dk1"/>
              </a:solidFill>
              <a:effectLst/>
              <a:latin typeface="+mn-lt"/>
              <a:ea typeface="+mn-ea"/>
              <a:cs typeface="+mn-cs"/>
            </a:rPr>
            <a:t>いるが、</a:t>
          </a:r>
          <a:r>
            <a:rPr lang="ja-JP" altLang="en-US" sz="1100" b="0" i="0" baseline="0">
              <a:solidFill>
                <a:schemeClr val="dk1"/>
              </a:solidFill>
              <a:effectLst/>
              <a:latin typeface="+mn-lt"/>
              <a:ea typeface="+mn-ea"/>
              <a:cs typeface="+mn-cs"/>
            </a:rPr>
            <a:t>ふるさと納税関連の支出が含まれていることから、控除した値での比較においては乖離がみられると推計される。</a:t>
          </a:r>
          <a:endParaRPr lang="en-US" altLang="ja-JP" sz="1100" b="0" i="0" baseline="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65148</xdr:rowOff>
    </xdr:from>
    <xdr:to>
      <xdr:col>23</xdr:col>
      <xdr:colOff>133350</xdr:colOff>
      <xdr:row>82</xdr:row>
      <xdr:rowOff>105245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24048"/>
          <a:ext cx="8382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7170</xdr:rowOff>
    </xdr:from>
    <xdr:to>
      <xdr:col>19</xdr:col>
      <xdr:colOff>133350</xdr:colOff>
      <xdr:row>82</xdr:row>
      <xdr:rowOff>65148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66070"/>
          <a:ext cx="889000" cy="5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83076</xdr:rowOff>
    </xdr:from>
    <xdr:to>
      <xdr:col>15</xdr:col>
      <xdr:colOff>82550</xdr:colOff>
      <xdr:row>82</xdr:row>
      <xdr:rowOff>7170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70526"/>
          <a:ext cx="889000" cy="9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41951</xdr:rowOff>
    </xdr:from>
    <xdr:to>
      <xdr:col>11</xdr:col>
      <xdr:colOff>31750</xdr:colOff>
      <xdr:row>81</xdr:row>
      <xdr:rowOff>83076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29401"/>
          <a:ext cx="889000" cy="4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121897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54445</xdr:rowOff>
    </xdr:from>
    <xdr:to>
      <xdr:col>23</xdr:col>
      <xdr:colOff>184150</xdr:colOff>
      <xdr:row>82</xdr:row>
      <xdr:rowOff>156045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1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70972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5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14348</xdr:rowOff>
    </xdr:from>
    <xdr:to>
      <xdr:col>19</xdr:col>
      <xdr:colOff>184150</xdr:colOff>
      <xdr:row>82</xdr:row>
      <xdr:rowOff>115948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126125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8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127820</xdr:rowOff>
    </xdr:from>
    <xdr:to>
      <xdr:col>15</xdr:col>
      <xdr:colOff>133350</xdr:colOff>
      <xdr:row>82</xdr:row>
      <xdr:rowOff>57970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68147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8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32276</xdr:rowOff>
    </xdr:from>
    <xdr:to>
      <xdr:col>11</xdr:col>
      <xdr:colOff>82550</xdr:colOff>
      <xdr:row>81</xdr:row>
      <xdr:rowOff>133876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1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144053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8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162601</xdr:rowOff>
    </xdr:from>
    <xdr:to>
      <xdr:col>7</xdr:col>
      <xdr:colOff>31750</xdr:colOff>
      <xdr:row>81</xdr:row>
      <xdr:rowOff>92751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102928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4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退職者</a:t>
          </a:r>
          <a:r>
            <a:rPr lang="ja-JP" altLang="ja-JP" sz="1100">
              <a:solidFill>
                <a:schemeClr val="dk1"/>
              </a:solidFill>
              <a:effectLst/>
              <a:latin typeface="+mn-lt"/>
              <a:ea typeface="+mn-ea"/>
              <a:cs typeface="+mn-cs"/>
            </a:rPr>
            <a:t>１１名</a:t>
          </a:r>
          <a:r>
            <a:rPr lang="ja-JP" altLang="en-US" sz="1100">
              <a:solidFill>
                <a:schemeClr val="dk1"/>
              </a:solidFill>
              <a:effectLst/>
              <a:latin typeface="+mn-lt"/>
              <a:ea typeface="+mn-ea"/>
              <a:cs typeface="+mn-cs"/>
            </a:rPr>
            <a:t>中</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定年退職者６名、勧奨退職者数２名と勤続年数が長い職員の退職が多かったため、新陳代謝の結果としてラスパイレス指数は減少した。</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84</xdr:row>
      <xdr:rowOff>95955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33688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95955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4307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117122</xdr:rowOff>
    </xdr:from>
    <xdr:to>
      <xdr:col>72</xdr:col>
      <xdr:colOff>203200</xdr:colOff>
      <xdr:row>84</xdr:row>
      <xdr:rowOff>28928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176022"/>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82</xdr:row>
      <xdr:rowOff>117122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1626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149578</xdr:rowOff>
    </xdr:from>
    <xdr:to>
      <xdr:col>73</xdr:col>
      <xdr:colOff>44450</xdr:colOff>
      <xdr:row>84</xdr:row>
      <xdr:rowOff>79728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66322</xdr:rowOff>
    </xdr:from>
    <xdr:to>
      <xdr:col>68</xdr:col>
      <xdr:colOff>203200</xdr:colOff>
      <xdr:row>82</xdr:row>
      <xdr:rowOff>167922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6649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日現在の職員数</a:t>
          </a:r>
          <a:r>
            <a:rPr lang="ja-JP" altLang="en-US" sz="1100" b="0" i="0" baseline="0">
              <a:solidFill>
                <a:schemeClr val="dk1"/>
              </a:solidFill>
              <a:effectLst/>
              <a:latin typeface="+mn-lt"/>
              <a:ea typeface="+mn-ea"/>
              <a:cs typeface="+mn-cs"/>
            </a:rPr>
            <a:t>のうち一般会計所属職員数（定員管理調査）</a:t>
          </a:r>
          <a:r>
            <a:rPr lang="ja-JP" altLang="ja-JP"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79</a:t>
          </a:r>
          <a:r>
            <a:rPr lang="ja-JP" altLang="ja-JP" sz="1100" b="0" i="0" baseline="0">
              <a:solidFill>
                <a:schemeClr val="dk1"/>
              </a:solidFill>
              <a:effectLst/>
              <a:latin typeface="+mn-lt"/>
              <a:ea typeface="+mn-ea"/>
              <a:cs typeface="+mn-cs"/>
            </a:rPr>
            <a:t>名</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1.25</a:t>
          </a:r>
          <a:r>
            <a:rPr lang="ja-JP" altLang="en-US" sz="1100" b="0" i="0" baseline="0">
              <a:solidFill>
                <a:schemeClr val="dk1"/>
              </a:solidFill>
              <a:effectLst/>
              <a:latin typeface="+mn-lt"/>
              <a:ea typeface="+mn-ea"/>
              <a:cs typeface="+mn-cs"/>
            </a:rPr>
            <a:t>％）であり、</a:t>
          </a:r>
          <a:r>
            <a:rPr lang="ja-JP" altLang="ja-JP" sz="1100" b="0" i="0" baseline="0">
              <a:solidFill>
                <a:schemeClr val="dk1"/>
              </a:solidFill>
              <a:effectLst/>
              <a:latin typeface="+mn-lt"/>
              <a:ea typeface="+mn-ea"/>
              <a:cs typeface="+mn-cs"/>
            </a:rPr>
            <a:t>先に「人件費・物件費等の状況」で示した通り、弥彦村の人口</a:t>
          </a:r>
          <a:r>
            <a:rPr lang="ja-JP" altLang="en-US" sz="1100" b="0" i="0" baseline="0">
              <a:solidFill>
                <a:schemeClr val="dk1"/>
              </a:solidFill>
              <a:effectLst/>
              <a:latin typeface="+mn-lt"/>
              <a:ea typeface="+mn-ea"/>
              <a:cs typeface="+mn-cs"/>
            </a:rPr>
            <a:t>についても</a:t>
          </a:r>
          <a:r>
            <a:rPr lang="ja-JP" altLang="ja-JP" sz="1100" b="0" i="0" baseline="0">
              <a:solidFill>
                <a:schemeClr val="dk1"/>
              </a:solidFill>
              <a:effectLst/>
              <a:latin typeface="+mn-lt"/>
              <a:ea typeface="+mn-ea"/>
              <a:cs typeface="+mn-cs"/>
            </a:rPr>
            <a:t>年度末比較で</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％減少して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人口千人当たり職員数</a:t>
          </a:r>
          <a:r>
            <a:rPr lang="ja-JP" altLang="en-US" sz="1100" b="0" i="0" baseline="0">
              <a:solidFill>
                <a:schemeClr val="dk1"/>
              </a:solidFill>
              <a:effectLst/>
              <a:latin typeface="+mn-lt"/>
              <a:ea typeface="+mn-ea"/>
              <a:cs typeface="+mn-cs"/>
            </a:rPr>
            <a:t>は微減</a:t>
          </a:r>
          <a:r>
            <a:rPr lang="ja-JP" altLang="ja-JP" sz="1100" b="0" i="0" baseline="0">
              <a:solidFill>
                <a:schemeClr val="dk1"/>
              </a:solidFill>
              <a:effectLst/>
              <a:latin typeface="+mn-lt"/>
              <a:ea typeface="+mn-ea"/>
              <a:cs typeface="+mn-cs"/>
            </a:rPr>
            <a:t>となった。職員数</a:t>
          </a:r>
          <a:r>
            <a:rPr lang="ja-JP" altLang="en-US" sz="1100" b="0" i="0" baseline="0">
              <a:solidFill>
                <a:schemeClr val="dk1"/>
              </a:solidFill>
              <a:effectLst/>
              <a:latin typeface="+mn-lt"/>
              <a:ea typeface="+mn-ea"/>
              <a:cs typeface="+mn-cs"/>
            </a:rPr>
            <a:t>は定数まで採用する方針がとられているため、</a:t>
          </a:r>
          <a:r>
            <a:rPr lang="ja-JP" altLang="ja-JP" sz="1100" b="0" i="0" baseline="0">
              <a:solidFill>
                <a:schemeClr val="dk1"/>
              </a:solidFill>
              <a:effectLst/>
              <a:latin typeface="+mn-lt"/>
              <a:ea typeface="+mn-ea"/>
              <a:cs typeface="+mn-cs"/>
            </a:rPr>
            <a:t>今後は人口の減少に合わせて増加していくことが見込まれる。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58103</xdr:rowOff>
    </xdr:from>
    <xdr:to>
      <xdr:col>81</xdr:col>
      <xdr:colOff>44450</xdr:colOff>
      <xdr:row>59</xdr:row>
      <xdr:rowOff>58706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173653"/>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58706</xdr:rowOff>
    </xdr:from>
    <xdr:to>
      <xdr:col>77</xdr:col>
      <xdr:colOff>44450</xdr:colOff>
      <xdr:row>59</xdr:row>
      <xdr:rowOff>59913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74256"/>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9843</xdr:rowOff>
    </xdr:from>
    <xdr:to>
      <xdr:col>72</xdr:col>
      <xdr:colOff>203200</xdr:colOff>
      <xdr:row>59</xdr:row>
      <xdr:rowOff>59913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25393"/>
          <a:ext cx="8890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163195</xdr:rowOff>
    </xdr:from>
    <xdr:to>
      <xdr:col>68</xdr:col>
      <xdr:colOff>152400</xdr:colOff>
      <xdr:row>59</xdr:row>
      <xdr:rowOff>9843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0729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87520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7303</xdr:rowOff>
    </xdr:from>
    <xdr:to>
      <xdr:col>81</xdr:col>
      <xdr:colOff>95250</xdr:colOff>
      <xdr:row>59</xdr:row>
      <xdr:rowOff>108903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23830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6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7906</xdr:rowOff>
    </xdr:from>
    <xdr:to>
      <xdr:col>77</xdr:col>
      <xdr:colOff>95250</xdr:colOff>
      <xdr:row>59</xdr:row>
      <xdr:rowOff>109506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2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119683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9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9113</xdr:rowOff>
    </xdr:from>
    <xdr:to>
      <xdr:col>73</xdr:col>
      <xdr:colOff>44450</xdr:colOff>
      <xdr:row>59</xdr:row>
      <xdr:rowOff>110713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120890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9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130493</xdr:rowOff>
    </xdr:from>
    <xdr:to>
      <xdr:col>68</xdr:col>
      <xdr:colOff>203200</xdr:colOff>
      <xdr:row>59</xdr:row>
      <xdr:rowOff>60643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70820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112395</xdr:rowOff>
    </xdr:from>
    <xdr:to>
      <xdr:col>64</xdr:col>
      <xdr:colOff>152400</xdr:colOff>
      <xdr:row>59</xdr:row>
      <xdr:rowOff>42545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52722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平成</a:t>
          </a:r>
          <a:r>
            <a:rPr lang="en-US" altLang="ja-JP" sz="1000" b="0" i="0" baseline="0">
              <a:solidFill>
                <a:schemeClr val="dk1"/>
              </a:solidFill>
              <a:effectLst/>
              <a:latin typeface="+mn-lt"/>
              <a:ea typeface="+mn-ea"/>
              <a:cs typeface="+mn-cs"/>
            </a:rPr>
            <a:t>30</a:t>
          </a:r>
          <a:r>
            <a:rPr lang="ja-JP" altLang="ja-JP" sz="1000" b="0" i="0" baseline="0">
              <a:solidFill>
                <a:schemeClr val="dk1"/>
              </a:solidFill>
              <a:effectLst/>
              <a:latin typeface="+mn-lt"/>
              <a:ea typeface="+mn-ea"/>
              <a:cs typeface="+mn-cs"/>
            </a:rPr>
            <a:t>年度の実質公債費比率は、</a:t>
          </a:r>
          <a:r>
            <a:rPr lang="en-US" altLang="ja-JP" sz="1000" b="0" i="0" baseline="0">
              <a:solidFill>
                <a:schemeClr val="dk1"/>
              </a:solidFill>
              <a:effectLst/>
              <a:latin typeface="+mn-lt"/>
              <a:ea typeface="+mn-ea"/>
              <a:cs typeface="+mn-cs"/>
            </a:rPr>
            <a:t>14.8%</a:t>
          </a:r>
          <a:r>
            <a:rPr lang="ja-JP" altLang="ja-JP" sz="1000" b="0" i="0" baseline="0">
              <a:solidFill>
                <a:schemeClr val="dk1"/>
              </a:solidFill>
              <a:effectLst/>
              <a:latin typeface="+mn-lt"/>
              <a:ea typeface="+mn-ea"/>
              <a:cs typeface="+mn-cs"/>
            </a:rPr>
            <a:t>と</a:t>
          </a:r>
          <a:r>
            <a:rPr lang="en-US" altLang="ja-JP" sz="1000" b="0" i="0" baseline="0">
              <a:solidFill>
                <a:schemeClr val="dk1"/>
              </a:solidFill>
              <a:effectLst/>
              <a:latin typeface="+mn-lt"/>
              <a:ea typeface="+mn-ea"/>
              <a:cs typeface="+mn-cs"/>
            </a:rPr>
            <a:t>0.5</a:t>
          </a:r>
          <a:r>
            <a:rPr lang="ja-JP" altLang="ja-JP" sz="1000" b="0" i="0" baseline="0">
              <a:solidFill>
                <a:schemeClr val="dk1"/>
              </a:solidFill>
              <a:effectLst/>
              <a:latin typeface="+mn-lt"/>
              <a:ea typeface="+mn-ea"/>
              <a:cs typeface="+mn-cs"/>
            </a:rPr>
            <a:t>ポイントの</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となった。償還方法を元金均等償還に切り替えてからのピークが平成</a:t>
          </a:r>
          <a:r>
            <a:rPr lang="en-US" altLang="ja-JP" sz="1000" b="0" i="0" baseline="0">
              <a:solidFill>
                <a:schemeClr val="dk1"/>
              </a:solidFill>
              <a:effectLst/>
              <a:latin typeface="+mn-lt"/>
              <a:ea typeface="+mn-ea"/>
              <a:cs typeface="+mn-cs"/>
            </a:rPr>
            <a:t>29</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元</a:t>
          </a:r>
          <a:r>
            <a:rPr lang="ja-JP" altLang="ja-JP" sz="1000" b="0" i="0" baseline="0">
              <a:solidFill>
                <a:schemeClr val="dk1"/>
              </a:solidFill>
              <a:effectLst/>
              <a:latin typeface="+mn-lt"/>
              <a:ea typeface="+mn-ea"/>
              <a:cs typeface="+mn-cs"/>
            </a:rPr>
            <a:t>年度</a:t>
          </a:r>
          <a:r>
            <a:rPr lang="ja-JP" altLang="en-US" sz="1000" b="0" i="0" baseline="0">
              <a:solidFill>
                <a:schemeClr val="dk1"/>
              </a:solidFill>
              <a:effectLst/>
              <a:latin typeface="+mn-lt"/>
              <a:ea typeface="+mn-ea"/>
              <a:cs typeface="+mn-cs"/>
            </a:rPr>
            <a:t>に</a:t>
          </a:r>
          <a:r>
            <a:rPr lang="ja-JP" altLang="ja-JP" sz="1000" b="0" i="0" baseline="0">
              <a:solidFill>
                <a:schemeClr val="dk1"/>
              </a:solidFill>
              <a:effectLst/>
              <a:latin typeface="+mn-lt"/>
              <a:ea typeface="+mn-ea"/>
              <a:cs typeface="+mn-cs"/>
            </a:rPr>
            <a:t>到来しているため、元利償還金が高止まりしている（</a:t>
          </a:r>
          <a:r>
            <a:rPr lang="en-US" altLang="ja-JP" sz="1000" b="0" i="0" baseline="0">
              <a:solidFill>
                <a:schemeClr val="dk1"/>
              </a:solidFill>
              <a:effectLst/>
              <a:latin typeface="+mn-lt"/>
              <a:ea typeface="+mn-ea"/>
              <a:cs typeface="+mn-cs"/>
            </a:rPr>
            <a:t>379,401</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390,783</a:t>
          </a:r>
          <a:r>
            <a:rPr lang="ja-JP" altLang="ja-JP" sz="1000" b="0" i="0" baseline="0">
              <a:solidFill>
                <a:schemeClr val="dk1"/>
              </a:solidFill>
              <a:effectLst/>
              <a:latin typeface="+mn-lt"/>
              <a:ea typeface="+mn-ea"/>
              <a:cs typeface="+mn-cs"/>
            </a:rPr>
            <a:t>千円）。公営企業債充当繰入金については、下水道事業債</a:t>
          </a:r>
          <a:r>
            <a:rPr lang="ja-JP" altLang="en-US" sz="1000" b="0" i="0" baseline="0">
              <a:solidFill>
                <a:schemeClr val="dk1"/>
              </a:solidFill>
              <a:effectLst/>
              <a:latin typeface="+mn-lt"/>
              <a:ea typeface="+mn-ea"/>
              <a:cs typeface="+mn-cs"/>
            </a:rPr>
            <a:t>は</a:t>
          </a:r>
          <a:r>
            <a:rPr lang="ja-JP" altLang="ja-JP" sz="1000" b="0" i="0" baseline="0">
              <a:solidFill>
                <a:schemeClr val="dk1"/>
              </a:solidFill>
              <a:effectLst/>
              <a:latin typeface="+mn-lt"/>
              <a:ea typeface="+mn-ea"/>
              <a:cs typeface="+mn-cs"/>
            </a:rPr>
            <a:t>減少</a:t>
          </a:r>
          <a:r>
            <a:rPr lang="ja-JP" altLang="en-US" sz="1000" b="0" i="0" baseline="0">
              <a:solidFill>
                <a:schemeClr val="dk1"/>
              </a:solidFill>
              <a:effectLst/>
              <a:latin typeface="+mn-lt"/>
              <a:ea typeface="+mn-ea"/>
              <a:cs typeface="+mn-cs"/>
            </a:rPr>
            <a:t>しているものの投資的経費にあてる資本金が減少したため、算定結果としては増加している</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228,417</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238,703</a:t>
          </a:r>
          <a:r>
            <a:rPr lang="ja-JP" altLang="ja-JP" sz="1000" b="0" i="0" baseline="0">
              <a:solidFill>
                <a:schemeClr val="dk1"/>
              </a:solidFill>
              <a:effectLst/>
              <a:latin typeface="+mn-lt"/>
              <a:ea typeface="+mn-ea"/>
              <a:cs typeface="+mn-cs"/>
            </a:rPr>
            <a:t>千円）</a:t>
          </a:r>
          <a:r>
            <a:rPr lang="ja-JP" altLang="en-US" sz="1000" b="0" i="0" baseline="0">
              <a:solidFill>
                <a:schemeClr val="dk1"/>
              </a:solidFill>
              <a:effectLst/>
              <a:latin typeface="+mn-lt"/>
              <a:ea typeface="+mn-ea"/>
              <a:cs typeface="+mn-cs"/>
            </a:rPr>
            <a:t>。</a:t>
          </a:r>
          <a:endParaRPr lang="ja-JP" altLang="ja-JP" sz="1100">
            <a:effectLst/>
          </a:endParaRPr>
        </a:p>
        <a:p>
          <a:pPr rtl="0"/>
          <a:r>
            <a:rPr lang="ja-JP" altLang="ja-JP" sz="1000" b="0" i="0" baseline="0">
              <a:solidFill>
                <a:schemeClr val="dk1"/>
              </a:solidFill>
              <a:effectLst/>
              <a:latin typeface="+mn-lt"/>
              <a:ea typeface="+mn-ea"/>
              <a:cs typeface="+mn-cs"/>
            </a:rPr>
            <a:t>　分子の増減率については</a:t>
          </a:r>
          <a:r>
            <a:rPr lang="en-US" altLang="ja-JP" sz="1000" b="0" i="0" baseline="0">
              <a:solidFill>
                <a:schemeClr val="dk1"/>
              </a:solidFill>
              <a:effectLst/>
              <a:latin typeface="+mn-lt"/>
              <a:ea typeface="+mn-ea"/>
              <a:cs typeface="+mn-cs"/>
            </a:rPr>
            <a:t>316,284</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341,990</a:t>
          </a:r>
          <a:r>
            <a:rPr lang="ja-JP" altLang="ja-JP" sz="1000" b="0" i="0" baseline="0">
              <a:solidFill>
                <a:schemeClr val="dk1"/>
              </a:solidFill>
              <a:effectLst/>
              <a:latin typeface="+mn-lt"/>
              <a:ea typeface="+mn-ea"/>
              <a:cs typeface="+mn-cs"/>
            </a:rPr>
            <a:t>千円、</a:t>
          </a:r>
          <a:r>
            <a:rPr lang="en-US" altLang="ja-JP" sz="1000" b="0" i="0" baseline="0">
              <a:solidFill>
                <a:schemeClr val="dk1"/>
              </a:solidFill>
              <a:effectLst/>
              <a:latin typeface="+mn-lt"/>
              <a:ea typeface="+mn-ea"/>
              <a:cs typeface="+mn-cs"/>
            </a:rPr>
            <a:t>+8.1</a:t>
          </a:r>
          <a:r>
            <a:rPr lang="ja-JP" altLang="ja-JP" sz="1000" b="0" i="0" baseline="0">
              <a:solidFill>
                <a:schemeClr val="dk1"/>
              </a:solidFill>
              <a:effectLst/>
              <a:latin typeface="+mn-lt"/>
              <a:ea typeface="+mn-ea"/>
              <a:cs typeface="+mn-cs"/>
            </a:rPr>
            <a:t>％であるのに対し、分母の増減率が</a:t>
          </a:r>
          <a:r>
            <a:rPr lang="en-US" altLang="ja-JP" sz="1000" b="0" i="0" baseline="0">
              <a:solidFill>
                <a:schemeClr val="dk1"/>
              </a:solidFill>
              <a:effectLst/>
              <a:latin typeface="+mn-lt"/>
              <a:ea typeface="+mn-ea"/>
              <a:cs typeface="+mn-cs"/>
            </a:rPr>
            <a:t>2,167,869</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2,204,103</a:t>
          </a:r>
          <a:r>
            <a:rPr lang="ja-JP" altLang="ja-JP" sz="1000" b="0" i="0" baseline="0">
              <a:solidFill>
                <a:schemeClr val="dk1"/>
              </a:solidFill>
              <a:effectLst/>
              <a:latin typeface="+mn-lt"/>
              <a:ea typeface="+mn-ea"/>
              <a:cs typeface="+mn-cs"/>
            </a:rPr>
            <a:t>千円、</a:t>
          </a:r>
          <a:r>
            <a:rPr lang="en-US" altLang="ja-JP" sz="1000" b="0" i="0" baseline="0">
              <a:solidFill>
                <a:schemeClr val="dk1"/>
              </a:solidFill>
              <a:effectLst/>
              <a:latin typeface="+mn-lt"/>
              <a:ea typeface="+mn-ea"/>
              <a:cs typeface="+mn-cs"/>
            </a:rPr>
            <a:t>+1.7%</a:t>
          </a:r>
          <a:r>
            <a:rPr lang="ja-JP" altLang="ja-JP" sz="1000" b="0" i="0" baseline="0">
              <a:solidFill>
                <a:schemeClr val="dk1"/>
              </a:solidFill>
              <a:effectLst/>
              <a:latin typeface="+mn-lt"/>
              <a:ea typeface="+mn-ea"/>
              <a:cs typeface="+mn-cs"/>
            </a:rPr>
            <a:t>であったため、単年度では</a:t>
          </a:r>
          <a:r>
            <a:rPr lang="en-US" altLang="ja-JP" sz="1000" b="0" i="0" baseline="0">
              <a:solidFill>
                <a:schemeClr val="dk1"/>
              </a:solidFill>
              <a:effectLst/>
              <a:latin typeface="+mn-lt"/>
              <a:ea typeface="+mn-ea"/>
              <a:cs typeface="+mn-cs"/>
            </a:rPr>
            <a:t>14.6</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15.5</a:t>
          </a:r>
          <a:r>
            <a:rPr lang="ja-JP" altLang="ja-JP" sz="1000" b="0" i="0" baseline="0">
              <a:solidFill>
                <a:schemeClr val="dk1"/>
              </a:solidFill>
              <a:effectLst/>
              <a:latin typeface="+mn-lt"/>
              <a:ea typeface="+mn-ea"/>
              <a:cs typeface="+mn-cs"/>
            </a:rPr>
            <a:t>と</a:t>
          </a:r>
          <a:r>
            <a:rPr lang="ja-JP" altLang="en-US" sz="1000" b="0" i="0" baseline="0">
              <a:solidFill>
                <a:schemeClr val="dk1"/>
              </a:solidFill>
              <a:effectLst/>
              <a:latin typeface="+mn-lt"/>
              <a:ea typeface="+mn-ea"/>
              <a:cs typeface="+mn-cs"/>
            </a:rPr>
            <a:t>増加している。</a:t>
          </a:r>
          <a:endParaRPr lang="ja-JP" altLang="ja-JP" sz="1100">
            <a:effectLst/>
          </a:endParaRPr>
        </a:p>
        <a:p>
          <a:pPr rtl="0"/>
          <a:r>
            <a:rPr lang="ja-JP" altLang="ja-JP" sz="1000" b="0" i="0" baseline="0">
              <a:solidFill>
                <a:schemeClr val="dk1"/>
              </a:solidFill>
              <a:effectLst/>
              <a:latin typeface="+mn-lt"/>
              <a:ea typeface="+mn-ea"/>
              <a:cs typeface="+mn-cs"/>
            </a:rPr>
            <a:t>　一般会計の償還ペースが</a:t>
          </a:r>
          <a:r>
            <a:rPr lang="en-US" altLang="ja-JP" sz="1000" b="0" i="0" baseline="0">
              <a:solidFill>
                <a:schemeClr val="dk1"/>
              </a:solidFill>
              <a:effectLst/>
              <a:latin typeface="+mn-lt"/>
              <a:ea typeface="+mn-ea"/>
              <a:cs typeface="+mn-cs"/>
            </a:rPr>
            <a:t>R2</a:t>
          </a:r>
          <a:r>
            <a:rPr lang="ja-JP" altLang="ja-JP" sz="1000" b="0" i="0" baseline="0">
              <a:solidFill>
                <a:schemeClr val="dk1"/>
              </a:solidFill>
              <a:effectLst/>
              <a:latin typeface="+mn-lt"/>
              <a:ea typeface="+mn-ea"/>
              <a:cs typeface="+mn-cs"/>
            </a:rPr>
            <a:t>から落ち始めるため、</a:t>
          </a:r>
          <a:r>
            <a:rPr lang="en-US" altLang="ja-JP" sz="1000" b="0" i="0" baseline="0">
              <a:solidFill>
                <a:schemeClr val="dk1"/>
              </a:solidFill>
              <a:effectLst/>
              <a:latin typeface="+mn-lt"/>
              <a:ea typeface="+mn-ea"/>
              <a:cs typeface="+mn-cs"/>
            </a:rPr>
            <a:t>R1</a:t>
          </a:r>
          <a:r>
            <a:rPr lang="ja-JP" altLang="ja-JP" sz="1000" b="0" i="0" baseline="0">
              <a:solidFill>
                <a:schemeClr val="dk1"/>
              </a:solidFill>
              <a:effectLst/>
              <a:latin typeface="+mn-lt"/>
              <a:ea typeface="+mn-ea"/>
              <a:cs typeface="+mn-cs"/>
            </a:rPr>
            <a:t>についても横ばいとなる見込みである。</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97536</xdr:rowOff>
    </xdr:from>
    <xdr:to>
      <xdr:col>81</xdr:col>
      <xdr:colOff>44450</xdr:colOff>
      <xdr:row>44</xdr:row>
      <xdr:rowOff>145796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6413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49276</xdr:rowOff>
    </xdr:from>
    <xdr:to>
      <xdr:col>77</xdr:col>
      <xdr:colOff>44450</xdr:colOff>
      <xdr:row>44</xdr:row>
      <xdr:rowOff>97536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5930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39624</xdr:rowOff>
    </xdr:from>
    <xdr:to>
      <xdr:col>72</xdr:col>
      <xdr:colOff>203200</xdr:colOff>
      <xdr:row>44</xdr:row>
      <xdr:rowOff>49276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39624</xdr:rowOff>
    </xdr:from>
    <xdr:to>
      <xdr:col>68</xdr:col>
      <xdr:colOff>152400</xdr:colOff>
      <xdr:row>44</xdr:row>
      <xdr:rowOff>116840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5834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94996</xdr:rowOff>
    </xdr:from>
    <xdr:to>
      <xdr:col>81</xdr:col>
      <xdr:colOff>95250</xdr:colOff>
      <xdr:row>45</xdr:row>
      <xdr:rowOff>25146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162323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46736</xdr:rowOff>
    </xdr:from>
    <xdr:to>
      <xdr:col>77</xdr:col>
      <xdr:colOff>95250</xdr:colOff>
      <xdr:row>44</xdr:row>
      <xdr:rowOff>148336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133113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67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169926</xdr:rowOff>
    </xdr:from>
    <xdr:to>
      <xdr:col>73</xdr:col>
      <xdr:colOff>44450</xdr:colOff>
      <xdr:row>44</xdr:row>
      <xdr:rowOff>100076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84853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160274</xdr:rowOff>
    </xdr:from>
    <xdr:to>
      <xdr:col>68</xdr:col>
      <xdr:colOff>203200</xdr:colOff>
      <xdr:row>44</xdr:row>
      <xdr:rowOff>90424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75201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年度末における一般会計債残高は</a:t>
          </a:r>
          <a:r>
            <a:rPr lang="en-US" altLang="ja-JP" sz="1100" b="0" i="0" baseline="0">
              <a:solidFill>
                <a:schemeClr val="dk1"/>
              </a:solidFill>
              <a:effectLst/>
              <a:latin typeface="+mn-lt"/>
              <a:ea typeface="+mn-ea"/>
              <a:cs typeface="+mn-cs"/>
            </a:rPr>
            <a:t>3,027,217</a:t>
          </a:r>
          <a:r>
            <a:rPr lang="ja-JP" altLang="ja-JP" sz="1100" b="0" i="0" baseline="0">
              <a:solidFill>
                <a:schemeClr val="dk1"/>
              </a:solidFill>
              <a:effectLst/>
              <a:latin typeface="+mn-lt"/>
              <a:ea typeface="+mn-ea"/>
              <a:cs typeface="+mn-cs"/>
            </a:rPr>
            <a:t>千円と昨年度より</a:t>
          </a:r>
          <a:r>
            <a:rPr lang="en-US" altLang="ja-JP" sz="1100" b="0" i="0" baseline="0">
              <a:solidFill>
                <a:schemeClr val="dk1"/>
              </a:solidFill>
              <a:effectLst/>
              <a:latin typeface="+mn-lt"/>
              <a:ea typeface="+mn-ea"/>
              <a:cs typeface="+mn-cs"/>
            </a:rPr>
            <a:t>60,294</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となっ</a:t>
          </a:r>
          <a:r>
            <a:rPr lang="ja-JP" altLang="en-US" sz="1100" b="0" i="0" baseline="0">
              <a:solidFill>
                <a:schemeClr val="dk1"/>
              </a:solidFill>
              <a:effectLst/>
              <a:latin typeface="+mn-lt"/>
              <a:ea typeface="+mn-ea"/>
              <a:cs typeface="+mn-cs"/>
            </a:rPr>
            <a:t>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公営企業債等繰入見込み額については</a:t>
          </a:r>
          <a:r>
            <a:rPr lang="en-US" altLang="ja-JP" sz="1100" b="0" i="0" baseline="0">
              <a:solidFill>
                <a:schemeClr val="dk1"/>
              </a:solidFill>
              <a:effectLst/>
              <a:latin typeface="+mn-lt"/>
              <a:ea typeface="+mn-ea"/>
              <a:cs typeface="+mn-cs"/>
            </a:rPr>
            <a:t>2,186,918</a:t>
          </a:r>
          <a:r>
            <a:rPr lang="ja-JP" altLang="ja-JP" sz="1100" b="0" i="0" baseline="0">
              <a:solidFill>
                <a:schemeClr val="dk1"/>
              </a:solidFill>
              <a:effectLst/>
              <a:latin typeface="+mn-lt"/>
              <a:ea typeface="+mn-ea"/>
              <a:cs typeface="+mn-cs"/>
            </a:rPr>
            <a:t>千円と前年度より</a:t>
          </a:r>
          <a:r>
            <a:rPr lang="en-US" altLang="ja-JP" sz="1100" b="0" i="0" baseline="0">
              <a:solidFill>
                <a:schemeClr val="dk1"/>
              </a:solidFill>
              <a:effectLst/>
              <a:latin typeface="+mn-lt"/>
              <a:ea typeface="+mn-ea"/>
              <a:cs typeface="+mn-cs"/>
            </a:rPr>
            <a:t>139,187</a:t>
          </a:r>
          <a:r>
            <a:rPr lang="ja-JP" altLang="ja-JP" sz="1100" b="0" i="0" baseline="0">
              <a:solidFill>
                <a:schemeClr val="dk1"/>
              </a:solidFill>
              <a:effectLst/>
              <a:latin typeface="+mn-lt"/>
              <a:ea typeface="+mn-ea"/>
              <a:cs typeface="+mn-cs"/>
            </a:rPr>
            <a:t>千円の減額となった。下水道事業債残高が平成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年度末については前年度から</a:t>
          </a:r>
          <a:r>
            <a:rPr lang="en-US" altLang="ja-JP" sz="1100" b="0" i="0" baseline="0">
              <a:solidFill>
                <a:schemeClr val="dk1"/>
              </a:solidFill>
              <a:effectLst/>
              <a:latin typeface="+mn-lt"/>
              <a:ea typeface="+mn-ea"/>
              <a:cs typeface="+mn-cs"/>
            </a:rPr>
            <a:t>131,595</a:t>
          </a:r>
          <a:r>
            <a:rPr lang="ja-JP" altLang="ja-JP" sz="1100" b="0" i="0" baseline="0">
              <a:solidFill>
                <a:schemeClr val="dk1"/>
              </a:solidFill>
              <a:effectLst/>
              <a:latin typeface="+mn-lt"/>
              <a:ea typeface="+mn-ea"/>
              <a:cs typeface="+mn-cs"/>
            </a:rPr>
            <a:t>千円減少の</a:t>
          </a:r>
          <a:r>
            <a:rPr lang="en-US" altLang="ja-JP" sz="1100" b="0" i="0" baseline="0">
              <a:solidFill>
                <a:schemeClr val="dk1"/>
              </a:solidFill>
              <a:effectLst/>
              <a:latin typeface="+mn-lt"/>
              <a:ea typeface="+mn-ea"/>
              <a:cs typeface="+mn-cs"/>
            </a:rPr>
            <a:t>3,033,175</a:t>
          </a:r>
          <a:r>
            <a:rPr lang="ja-JP" altLang="ja-JP" sz="1100" b="0" i="0" baseline="0">
              <a:solidFill>
                <a:schemeClr val="dk1"/>
              </a:solidFill>
              <a:effectLst/>
              <a:latin typeface="+mn-lt"/>
              <a:ea typeface="+mn-ea"/>
              <a:cs typeface="+mn-cs"/>
            </a:rPr>
            <a:t>千円と順調に償還が進んでいる。</a:t>
          </a:r>
          <a:endParaRPr lang="ja-JP" altLang="ja-JP" sz="1400">
            <a:effectLst/>
          </a:endParaRPr>
        </a:p>
        <a:p>
          <a:pPr rtl="0"/>
          <a:r>
            <a:rPr lang="ja-JP" altLang="ja-JP" sz="1100" b="0" i="0" baseline="0">
              <a:solidFill>
                <a:schemeClr val="dk1"/>
              </a:solidFill>
              <a:effectLst/>
              <a:latin typeface="+mn-lt"/>
              <a:ea typeface="+mn-ea"/>
              <a:cs typeface="+mn-cs"/>
            </a:rPr>
            <a:t>　将来負担率は今後も減少していく見込みである。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3641</xdr:rowOff>
    </xdr:from>
    <xdr:to>
      <xdr:col>81</xdr:col>
      <xdr:colOff>44450</xdr:colOff>
      <xdr:row>18</xdr:row>
      <xdr:rowOff>91313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089741"/>
          <a:ext cx="8382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91313</xdr:rowOff>
    </xdr:from>
    <xdr:to>
      <xdr:col>77</xdr:col>
      <xdr:colOff>44450</xdr:colOff>
      <xdr:row>18</xdr:row>
      <xdr:rowOff>169333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177413"/>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169333</xdr:rowOff>
    </xdr:from>
    <xdr:to>
      <xdr:col>72</xdr:col>
      <xdr:colOff>203200</xdr:colOff>
      <xdr:row>19</xdr:row>
      <xdr:rowOff>116925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255433"/>
          <a:ext cx="889000" cy="1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116925</xdr:rowOff>
    </xdr:from>
    <xdr:to>
      <xdr:col>68</xdr:col>
      <xdr:colOff>152400</xdr:colOff>
      <xdr:row>21</xdr:row>
      <xdr:rowOff>62780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374475"/>
          <a:ext cx="889000" cy="28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124291</xdr:rowOff>
    </xdr:from>
    <xdr:to>
      <xdr:col>81</xdr:col>
      <xdr:colOff>95250</xdr:colOff>
      <xdr:row>18</xdr:row>
      <xdr:rowOff>54441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96368</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01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40513</xdr:rowOff>
    </xdr:from>
    <xdr:to>
      <xdr:col>77</xdr:col>
      <xdr:colOff>95250</xdr:colOff>
      <xdr:row>18</xdr:row>
      <xdr:rowOff>142113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1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126890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21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118533</xdr:rowOff>
    </xdr:from>
    <xdr:to>
      <xdr:col>73</xdr:col>
      <xdr:colOff>44450</xdr:colOff>
      <xdr:row>19</xdr:row>
      <xdr:rowOff>48683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33460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66125</xdr:rowOff>
    </xdr:from>
    <xdr:to>
      <xdr:col>68</xdr:col>
      <xdr:colOff>203200</xdr:colOff>
      <xdr:row>19</xdr:row>
      <xdr:rowOff>167725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32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152502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41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11980</xdr:rowOff>
    </xdr:from>
    <xdr:to>
      <xdr:col>64</xdr:col>
      <xdr:colOff>152400</xdr:colOff>
      <xdr:row>21</xdr:row>
      <xdr:rowOff>113580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6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98357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6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8,147
8,123
25.17
4,450,725
4,341,633
107,747
2,543,982
3,027,217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人件費の経常一般支出が</a:t>
          </a:r>
          <a:r>
            <a:rPr lang="en-US" altLang="ja-JP" sz="1100" b="0" i="0" baseline="0">
              <a:solidFill>
                <a:schemeClr val="dk1"/>
              </a:solidFill>
              <a:effectLst/>
              <a:latin typeface="+mn-lt"/>
              <a:ea typeface="+mn-ea"/>
              <a:cs typeface="+mn-cs"/>
            </a:rPr>
            <a:t>410,805</a:t>
          </a:r>
          <a:r>
            <a:rPr lang="ja-JP" altLang="ja-JP" sz="1100" b="0" i="0" baseline="0">
              <a:solidFill>
                <a:schemeClr val="dk1"/>
              </a:solidFill>
              <a:effectLst/>
              <a:latin typeface="+mn-lt"/>
              <a:ea typeface="+mn-ea"/>
              <a:cs typeface="+mn-cs"/>
            </a:rPr>
            <a:t>千円であり、前年度の</a:t>
          </a:r>
          <a:r>
            <a:rPr lang="en-US" altLang="ja-JP" sz="1100" b="0" i="0" baseline="0">
              <a:solidFill>
                <a:schemeClr val="dk1"/>
              </a:solidFill>
              <a:effectLst/>
              <a:latin typeface="+mn-lt"/>
              <a:ea typeface="+mn-ea"/>
              <a:cs typeface="+mn-cs"/>
            </a:rPr>
            <a:t>327,331</a:t>
          </a:r>
          <a:r>
            <a:rPr lang="ja-JP" altLang="ja-JP" sz="1100" b="0" i="0" baseline="0">
              <a:solidFill>
                <a:schemeClr val="dk1"/>
              </a:solidFill>
              <a:effectLst/>
              <a:latin typeface="+mn-lt"/>
              <a:ea typeface="+mn-ea"/>
              <a:cs typeface="+mn-cs"/>
            </a:rPr>
            <a:t>千円から大きく</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した形となったが、臨時一般財源であるふるさと納税充当</a:t>
          </a:r>
          <a:r>
            <a:rPr lang="ja-JP" altLang="en-US" sz="1100" b="0" i="0" baseline="0">
              <a:solidFill>
                <a:schemeClr val="dk1"/>
              </a:solidFill>
              <a:effectLst/>
              <a:latin typeface="+mn-lt"/>
              <a:ea typeface="+mn-ea"/>
              <a:cs typeface="+mn-cs"/>
            </a:rPr>
            <a:t>額が減少</a:t>
          </a:r>
          <a:r>
            <a:rPr lang="ja-JP" altLang="ja-JP" sz="1100" b="0" i="0" baseline="0">
              <a:solidFill>
                <a:schemeClr val="dk1"/>
              </a:solidFill>
              <a:effectLst/>
              <a:latin typeface="+mn-lt"/>
              <a:ea typeface="+mn-ea"/>
              <a:cs typeface="+mn-cs"/>
            </a:rPr>
            <a:t>したためである</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106,933</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25,973</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39</xdr:row>
      <xdr:rowOff>101854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78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73931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101854</xdr:rowOff>
    </xdr:from>
    <xdr:to>
      <xdr:col>24</xdr:col>
      <xdr:colOff>114300</xdr:colOff>
      <xdr:row>39</xdr:row>
      <xdr:rowOff>101854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30988</xdr:rowOff>
    </xdr:from>
    <xdr:to>
      <xdr:col>24</xdr:col>
      <xdr:colOff>25400</xdr:colOff>
      <xdr:row>35</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6028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30988</xdr:rowOff>
    </xdr:from>
    <xdr:to>
      <xdr:col>19</xdr:col>
      <xdr:colOff>187325</xdr:colOff>
      <xdr:row>35</xdr:row>
      <xdr:rowOff>1270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86028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020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106426</xdr:rowOff>
    </xdr:from>
    <xdr:to>
      <xdr:col>11</xdr:col>
      <xdr:colOff>9525</xdr:colOff>
      <xdr:row>36</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071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126492</xdr:rowOff>
    </xdr:from>
    <xdr:to>
      <xdr:col>24</xdr:col>
      <xdr:colOff>76200</xdr:colOff>
      <xdr:row>35</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35069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151638</xdr:rowOff>
    </xdr:from>
    <xdr:to>
      <xdr:col>20</xdr:col>
      <xdr:colOff>38100</xdr:colOff>
      <xdr:row>34</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7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55626</xdr:rowOff>
    </xdr:from>
    <xdr:to>
      <xdr:col>11</xdr:col>
      <xdr:colOff>60325</xdr:colOff>
      <xdr:row>35</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167403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物件費にかかる経常一般財源支出は昨年度から</a:t>
          </a:r>
          <a:r>
            <a:rPr kumimoji="1" lang="en-US" altLang="ja-JP" sz="1100">
              <a:solidFill>
                <a:schemeClr val="dk1"/>
              </a:solidFill>
              <a:effectLst/>
              <a:latin typeface="+mn-lt"/>
              <a:ea typeface="+mn-ea"/>
              <a:cs typeface="+mn-cs"/>
            </a:rPr>
            <a:t>20,771</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減額の</a:t>
          </a:r>
          <a:r>
            <a:rPr kumimoji="1" lang="en-US" altLang="ja-JP" sz="1100">
              <a:solidFill>
                <a:schemeClr val="dk1"/>
              </a:solidFill>
              <a:effectLst/>
              <a:latin typeface="+mn-lt"/>
              <a:ea typeface="+mn-ea"/>
              <a:cs typeface="+mn-cs"/>
            </a:rPr>
            <a:t>421,397</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公共施設の維持管理経費や、業務委託料や事務機器のリース料など、経常経費であるため、</a:t>
          </a:r>
          <a:r>
            <a:rPr lang="ja-JP" altLang="ja-JP" sz="1100">
              <a:solidFill>
                <a:schemeClr val="dk1"/>
              </a:solidFill>
              <a:effectLst/>
              <a:latin typeface="+mn-lt"/>
              <a:ea typeface="+mn-ea"/>
              <a:cs typeface="+mn-cs"/>
            </a:rPr>
            <a:t>経費削減に努め適正な水準を維持していきたい。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191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30662</xdr:rowOff>
    </xdr:from>
    <xdr:to>
      <xdr:col>73</xdr:col>
      <xdr:colOff>180975</xdr:colOff>
      <xdr:row>17</xdr:row>
      <xdr:rowOff>37193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45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71483</xdr:rowOff>
    </xdr:from>
    <xdr:to>
      <xdr:col>69</xdr:col>
      <xdr:colOff>92075</xdr:colOff>
      <xdr:row>17</xdr:row>
      <xdr:rowOff>30662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1468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34489</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151312</xdr:rowOff>
    </xdr:from>
    <xdr:to>
      <xdr:col>69</xdr:col>
      <xdr:colOff>142875</xdr:colOff>
      <xdr:row>17</xdr:row>
      <xdr:rowOff>81462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66239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8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20683</xdr:rowOff>
    </xdr:from>
    <xdr:to>
      <xdr:col>65</xdr:col>
      <xdr:colOff>53975</xdr:colOff>
      <xdr:row>16</xdr:row>
      <xdr:rowOff>122283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107060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扶助費にかかる経常一般支出が前年度から</a:t>
          </a:r>
          <a:r>
            <a:rPr kumimoji="1" lang="en-US" altLang="ja-JP" sz="1100">
              <a:solidFill>
                <a:schemeClr val="dk1"/>
              </a:solidFill>
              <a:effectLst/>
              <a:latin typeface="+mn-lt"/>
              <a:ea typeface="+mn-ea"/>
              <a:cs typeface="+mn-cs"/>
            </a:rPr>
            <a:t>6,948</a:t>
          </a:r>
          <a:r>
            <a:rPr kumimoji="1" lang="ja-JP" altLang="ja-JP" sz="1100">
              <a:solidFill>
                <a:schemeClr val="dk1"/>
              </a:solidFill>
              <a:effectLst/>
              <a:latin typeface="+mn-lt"/>
              <a:ea typeface="+mn-ea"/>
              <a:cs typeface="+mn-cs"/>
            </a:rPr>
            <a:t>千円減額の</a:t>
          </a:r>
          <a:r>
            <a:rPr kumimoji="1" lang="en-US" altLang="ja-JP" sz="1100">
              <a:solidFill>
                <a:schemeClr val="dk1"/>
              </a:solidFill>
              <a:effectLst/>
              <a:latin typeface="+mn-lt"/>
              <a:ea typeface="+mn-ea"/>
              <a:cs typeface="+mn-cs"/>
            </a:rPr>
            <a:t>88,213</a:t>
          </a:r>
          <a:r>
            <a:rPr kumimoji="1" lang="ja-JP" altLang="ja-JP" sz="1100">
              <a:solidFill>
                <a:schemeClr val="dk1"/>
              </a:solidFill>
              <a:effectLst/>
              <a:latin typeface="+mn-lt"/>
              <a:ea typeface="+mn-ea"/>
              <a:cs typeface="+mn-cs"/>
            </a:rPr>
            <a:t>千円となっている。</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よりふるさと納税を</a:t>
          </a:r>
          <a:r>
            <a:rPr kumimoji="1" lang="en-US" altLang="ja-JP" sz="1100">
              <a:solidFill>
                <a:schemeClr val="dk1"/>
              </a:solidFill>
              <a:effectLst/>
              <a:latin typeface="+mn-lt"/>
              <a:ea typeface="+mn-ea"/>
              <a:cs typeface="+mn-cs"/>
            </a:rPr>
            <a:t>5,519</a:t>
          </a:r>
          <a:r>
            <a:rPr kumimoji="1" lang="ja-JP" altLang="en-US" sz="1100">
              <a:solidFill>
                <a:schemeClr val="dk1"/>
              </a:solidFill>
              <a:effectLst/>
              <a:latin typeface="+mn-lt"/>
              <a:ea typeface="+mn-ea"/>
              <a:cs typeface="+mn-cs"/>
            </a:rPr>
            <a:t>千円充当している。</a:t>
          </a:r>
          <a:r>
            <a:rPr kumimoji="1" lang="ja-JP" altLang="ja-JP" sz="1100">
              <a:solidFill>
                <a:schemeClr val="dk1"/>
              </a:solidFill>
              <a:effectLst/>
              <a:latin typeface="+mn-lt"/>
              <a:ea typeface="+mn-ea"/>
              <a:cs typeface="+mn-cs"/>
            </a:rPr>
            <a:t>扶助費は国補助事業費の動向の影響を受けやすいが、低水準を維持することが望ましい。</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4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その他の数値に影響するものとして、維持修繕費・特別会計への繰出金にかかる経常一般支出がある。繰出金については</a:t>
          </a:r>
          <a:r>
            <a:rPr lang="en-US" altLang="ja-JP" sz="1100" b="0" i="0" baseline="0">
              <a:solidFill>
                <a:schemeClr val="dk1"/>
              </a:solidFill>
              <a:effectLst/>
              <a:latin typeface="+mn-lt"/>
              <a:ea typeface="+mn-ea"/>
              <a:cs typeface="+mn-cs"/>
            </a:rPr>
            <a:t>13,597</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額の</a:t>
          </a:r>
          <a:r>
            <a:rPr lang="en-US" altLang="ja-JP" sz="1100" b="0" i="0" baseline="0">
              <a:solidFill>
                <a:schemeClr val="dk1"/>
              </a:solidFill>
              <a:effectLst/>
              <a:latin typeface="+mn-lt"/>
              <a:ea typeface="+mn-ea"/>
              <a:cs typeface="+mn-cs"/>
            </a:rPr>
            <a:t>202,624</a:t>
          </a:r>
          <a:r>
            <a:rPr lang="ja-JP" altLang="ja-JP" sz="1100" b="0" i="0" baseline="0">
              <a:solidFill>
                <a:schemeClr val="dk1"/>
              </a:solidFill>
              <a:effectLst/>
              <a:latin typeface="+mn-lt"/>
              <a:ea typeface="+mn-ea"/>
              <a:cs typeface="+mn-cs"/>
            </a:rPr>
            <a:t>千円で、維持修繕費は</a:t>
          </a:r>
          <a:r>
            <a:rPr lang="en-US" altLang="ja-JP" sz="1100" b="0" i="0" baseline="0">
              <a:solidFill>
                <a:schemeClr val="dk1"/>
              </a:solidFill>
              <a:effectLst/>
              <a:latin typeface="+mn-lt"/>
              <a:ea typeface="+mn-ea"/>
              <a:cs typeface="+mn-cs"/>
            </a:rPr>
            <a:t>39,425</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62,800</a:t>
          </a:r>
          <a:r>
            <a:rPr lang="ja-JP" altLang="ja-JP" sz="1100" b="0" i="0" baseline="0">
              <a:solidFill>
                <a:schemeClr val="dk1"/>
              </a:solidFill>
              <a:effectLst/>
              <a:latin typeface="+mn-lt"/>
              <a:ea typeface="+mn-ea"/>
              <a:cs typeface="+mn-cs"/>
            </a:rPr>
            <a:t>千円となっている。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年度の記録的な降雪により、除排雪経費が著しく増大した</a:t>
          </a:r>
          <a:r>
            <a:rPr lang="ja-JP" altLang="en-US" sz="1100" b="0" i="0" baseline="0">
              <a:solidFill>
                <a:schemeClr val="dk1"/>
              </a:solidFill>
              <a:effectLst/>
              <a:latin typeface="+mn-lt"/>
              <a:ea typeface="+mn-ea"/>
              <a:cs typeface="+mn-cs"/>
            </a:rPr>
            <a:t>反動で、</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年度は維持修繕費が減額の決算により、指数も</a:t>
          </a:r>
          <a:r>
            <a:rPr lang="ja-JP" altLang="en-US" sz="1100" b="0" i="0" baseline="0">
              <a:solidFill>
                <a:schemeClr val="dk1"/>
              </a:solidFill>
              <a:effectLst/>
              <a:latin typeface="+mn-lt"/>
              <a:ea typeface="+mn-ea"/>
              <a:cs typeface="+mn-cs"/>
            </a:rPr>
            <a:t>例年並みに</a:t>
          </a:r>
          <a:r>
            <a:rPr lang="ja-JP" altLang="ja-JP" sz="1100" b="0" i="0" baseline="0">
              <a:solidFill>
                <a:schemeClr val="dk1"/>
              </a:solidFill>
              <a:effectLst/>
              <a:latin typeface="+mn-lt"/>
              <a:ea typeface="+mn-ea"/>
              <a:cs typeface="+mn-cs"/>
            </a:rPr>
            <a:t>落ち着</a:t>
          </a:r>
          <a:r>
            <a:rPr lang="ja-JP" altLang="en-US" sz="1100" b="0" i="0" baseline="0">
              <a:solidFill>
                <a:schemeClr val="dk1"/>
              </a:solidFill>
              <a:effectLst/>
              <a:latin typeface="+mn-lt"/>
              <a:ea typeface="+mn-ea"/>
              <a:cs typeface="+mn-cs"/>
            </a:rPr>
            <a:t>いた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30988</xdr:rowOff>
    </xdr:from>
    <xdr:to>
      <xdr:col>82</xdr:col>
      <xdr:colOff>107950</xdr:colOff>
      <xdr:row>56</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6321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40132</xdr:rowOff>
    </xdr:from>
    <xdr:to>
      <xdr:col>78</xdr:col>
      <xdr:colOff>69850</xdr:colOff>
      <xdr:row>56</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641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40132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627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56</xdr:row>
      <xdr:rowOff>26416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27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151638</xdr:rowOff>
    </xdr:from>
    <xdr:to>
      <xdr:col>82</xdr:col>
      <xdr:colOff>158750</xdr:colOff>
      <xdr:row>56</xdr:row>
      <xdr:rowOff>81788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168165</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160782</xdr:rowOff>
    </xdr:from>
    <xdr:to>
      <xdr:col>74</xdr:col>
      <xdr:colOff>31750</xdr:colOff>
      <xdr:row>56</xdr:row>
      <xdr:rowOff>90932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101109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147066</xdr:rowOff>
    </xdr:from>
    <xdr:to>
      <xdr:col>65</xdr:col>
      <xdr:colOff>53975</xdr:colOff>
      <xdr:row>56</xdr:row>
      <xdr:rowOff>77216</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87393</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補助費等にかかる経常一般支出は</a:t>
          </a:r>
          <a:r>
            <a:rPr lang="en-US" altLang="ja-JP" sz="1100" b="0" i="0" baseline="0">
              <a:solidFill>
                <a:schemeClr val="dk1"/>
              </a:solidFill>
              <a:effectLst/>
              <a:latin typeface="+mn-lt"/>
              <a:ea typeface="+mn-ea"/>
              <a:cs typeface="+mn-cs"/>
            </a:rPr>
            <a:t>19,695</a:t>
          </a:r>
          <a:r>
            <a:rPr lang="ja-JP" altLang="ja-JP" sz="1100" b="0" i="0" baseline="0">
              <a:solidFill>
                <a:schemeClr val="dk1"/>
              </a:solidFill>
              <a:effectLst/>
              <a:latin typeface="+mn-lt"/>
              <a:ea typeface="+mn-ea"/>
              <a:cs typeface="+mn-cs"/>
            </a:rPr>
            <a:t>千円減の</a:t>
          </a:r>
          <a:r>
            <a:rPr lang="en-US" altLang="ja-JP" sz="1100" b="0" i="0" baseline="0">
              <a:solidFill>
                <a:schemeClr val="dk1"/>
              </a:solidFill>
              <a:effectLst/>
              <a:latin typeface="+mn-lt"/>
              <a:ea typeface="+mn-ea"/>
              <a:cs typeface="+mn-cs"/>
            </a:rPr>
            <a:t>611,609</a:t>
          </a:r>
          <a:r>
            <a:rPr lang="ja-JP" altLang="ja-JP" sz="1100" b="0" i="0" baseline="0">
              <a:solidFill>
                <a:schemeClr val="dk1"/>
              </a:solidFill>
              <a:effectLst/>
              <a:latin typeface="+mn-lt"/>
              <a:ea typeface="+mn-ea"/>
              <a:cs typeface="+mn-cs"/>
            </a:rPr>
            <a:t>千円となっている。</a:t>
          </a:r>
          <a:r>
            <a:rPr lang="en-US" altLang="ja-JP" sz="1100" b="0" i="0" baseline="0">
              <a:solidFill>
                <a:schemeClr val="dk1"/>
              </a:solidFill>
              <a:effectLst/>
              <a:latin typeface="+mn-lt"/>
              <a:ea typeface="+mn-ea"/>
              <a:cs typeface="+mn-cs"/>
            </a:rPr>
            <a:t>H30</a:t>
          </a:r>
          <a:r>
            <a:rPr lang="ja-JP" altLang="en-US" sz="1100" b="0" i="0" baseline="0">
              <a:solidFill>
                <a:schemeClr val="dk1"/>
              </a:solidFill>
              <a:effectLst/>
              <a:latin typeface="+mn-lt"/>
              <a:ea typeface="+mn-ea"/>
              <a:cs typeface="+mn-cs"/>
            </a:rPr>
            <a:t>よりふるさと納税を</a:t>
          </a:r>
          <a:r>
            <a:rPr lang="en-US" altLang="ja-JP" sz="1100" b="0" i="0" baseline="0">
              <a:solidFill>
                <a:schemeClr val="dk1"/>
              </a:solidFill>
              <a:effectLst/>
              <a:latin typeface="+mn-lt"/>
              <a:ea typeface="+mn-ea"/>
              <a:cs typeface="+mn-cs"/>
            </a:rPr>
            <a:t>38,366</a:t>
          </a:r>
          <a:r>
            <a:rPr lang="ja-JP" altLang="en-US" sz="1100" b="0" i="0" baseline="0">
              <a:solidFill>
                <a:schemeClr val="dk1"/>
              </a:solidFill>
              <a:effectLst/>
              <a:latin typeface="+mn-lt"/>
              <a:ea typeface="+mn-ea"/>
              <a:cs typeface="+mn-cs"/>
            </a:rPr>
            <a:t>千円充当している一方で、経常的な</a:t>
          </a:r>
          <a:r>
            <a:rPr lang="ja-JP" altLang="ja-JP" sz="1100" b="0" i="0" baseline="0">
              <a:solidFill>
                <a:schemeClr val="dk1"/>
              </a:solidFill>
              <a:effectLst/>
              <a:latin typeface="+mn-lt"/>
              <a:ea typeface="+mn-ea"/>
              <a:cs typeface="+mn-cs"/>
            </a:rPr>
            <a:t>下水道事業会計繰出金が</a:t>
          </a:r>
          <a:r>
            <a:rPr lang="en-US" altLang="ja-JP" sz="1100" b="0" i="0" baseline="0">
              <a:solidFill>
                <a:schemeClr val="dk1"/>
              </a:solidFill>
              <a:effectLst/>
              <a:latin typeface="+mn-lt"/>
              <a:ea typeface="+mn-ea"/>
              <a:cs typeface="+mn-cs"/>
            </a:rPr>
            <a:t>217,069</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230,699</a:t>
          </a:r>
          <a:r>
            <a:rPr lang="ja-JP" altLang="ja-JP" sz="1100" b="0" i="0" baseline="0">
              <a:solidFill>
                <a:schemeClr val="dk1"/>
              </a:solidFill>
              <a:effectLst/>
              <a:latin typeface="+mn-lt"/>
              <a:ea typeface="+mn-ea"/>
              <a:cs typeface="+mn-cs"/>
            </a:rPr>
            <a:t>千円と</a:t>
          </a:r>
          <a:r>
            <a:rPr lang="ja-JP" altLang="en-US" sz="1100" b="0" i="0" baseline="0">
              <a:solidFill>
                <a:schemeClr val="dk1"/>
              </a:solidFill>
              <a:effectLst/>
              <a:latin typeface="+mn-lt"/>
              <a:ea typeface="+mn-ea"/>
              <a:cs typeface="+mn-cs"/>
            </a:rPr>
            <a:t>増加している。令和５年度から２億円前半まで繰出金が減少する見込みであるから、</a:t>
          </a:r>
          <a:r>
            <a:rPr lang="ja-JP" altLang="ja-JP" sz="1100" b="0" i="0" baseline="0">
              <a:solidFill>
                <a:schemeClr val="dk1"/>
              </a:solidFill>
              <a:effectLst/>
              <a:latin typeface="+mn-lt"/>
              <a:ea typeface="+mn-ea"/>
              <a:cs typeface="+mn-cs"/>
            </a:rPr>
            <a:t>指標も改善していくことが見込まれる。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133858</xdr:rowOff>
    </xdr:from>
    <xdr:to>
      <xdr:col>82</xdr:col>
      <xdr:colOff>107950</xdr:colOff>
      <xdr:row>40</xdr:row>
      <xdr:rowOff>8128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8204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8128</xdr:rowOff>
    </xdr:from>
    <xdr:to>
      <xdr:col>78</xdr:col>
      <xdr:colOff>69850</xdr:colOff>
      <xdr:row>40</xdr:row>
      <xdr:rowOff>17272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8661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28702</xdr:rowOff>
    </xdr:from>
    <xdr:to>
      <xdr:col>73</xdr:col>
      <xdr:colOff>180975</xdr:colOff>
      <xdr:row>40</xdr:row>
      <xdr:rowOff>17272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7152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28702</xdr:rowOff>
    </xdr:from>
    <xdr:to>
      <xdr:col>69</xdr:col>
      <xdr:colOff>92075</xdr:colOff>
      <xdr:row>39</xdr:row>
      <xdr:rowOff>56134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7152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83058</xdr:rowOff>
    </xdr:from>
    <xdr:to>
      <xdr:col>82</xdr:col>
      <xdr:colOff>158750</xdr:colOff>
      <xdr:row>40</xdr:row>
      <xdr:rowOff>13208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163085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67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128778</xdr:rowOff>
    </xdr:from>
    <xdr:to>
      <xdr:col>78</xdr:col>
      <xdr:colOff>120650</xdr:colOff>
      <xdr:row>40</xdr:row>
      <xdr:rowOff>58928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43705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90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137922</xdr:rowOff>
    </xdr:from>
    <xdr:to>
      <xdr:col>74</xdr:col>
      <xdr:colOff>31750</xdr:colOff>
      <xdr:row>40</xdr:row>
      <xdr:rowOff>68072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52849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149352</xdr:rowOff>
    </xdr:from>
    <xdr:to>
      <xdr:col>69</xdr:col>
      <xdr:colOff>142875</xdr:colOff>
      <xdr:row>39</xdr:row>
      <xdr:rowOff>79502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64279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5334</xdr:rowOff>
    </xdr:from>
    <xdr:to>
      <xdr:col>65</xdr:col>
      <xdr:colOff>53975</xdr:colOff>
      <xdr:row>39</xdr:row>
      <xdr:rowOff>106934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91711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公債費にかかる経常一般支出は</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億円前後を</a:t>
          </a:r>
          <a:r>
            <a:rPr lang="ja-JP" altLang="en-US" sz="1100" b="0" i="0" baseline="0">
              <a:solidFill>
                <a:schemeClr val="dk1"/>
              </a:solidFill>
              <a:effectLst/>
              <a:latin typeface="+mn-lt"/>
              <a:ea typeface="+mn-ea"/>
              <a:cs typeface="+mn-cs"/>
            </a:rPr>
            <a:t>推移</a:t>
          </a:r>
          <a:r>
            <a:rPr lang="ja-JP" altLang="ja-JP" sz="1100" b="0" i="0" baseline="0">
              <a:solidFill>
                <a:schemeClr val="dk1"/>
              </a:solidFill>
              <a:effectLst/>
              <a:latin typeface="+mn-lt"/>
              <a:ea typeface="+mn-ea"/>
              <a:cs typeface="+mn-cs"/>
            </a:rPr>
            <a:t>してきていたが、</a:t>
          </a:r>
          <a:r>
            <a:rPr lang="en-US" altLang="ja-JP" sz="1100" b="0" i="0" baseline="0">
              <a:solidFill>
                <a:schemeClr val="dk1"/>
              </a:solidFill>
              <a:effectLst/>
              <a:latin typeface="+mn-lt"/>
              <a:ea typeface="+mn-ea"/>
              <a:cs typeface="+mn-cs"/>
            </a:rPr>
            <a:t>H30</a:t>
          </a:r>
          <a:r>
            <a:rPr lang="ja-JP" altLang="en-US" sz="1100" b="0" i="0" baseline="0">
              <a:solidFill>
                <a:schemeClr val="dk1"/>
              </a:solidFill>
              <a:effectLst/>
              <a:latin typeface="+mn-lt"/>
              <a:ea typeface="+mn-ea"/>
              <a:cs typeface="+mn-cs"/>
            </a:rPr>
            <a:t>については前年度</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11,382</a:t>
          </a:r>
          <a:r>
            <a:rPr lang="ja-JP" altLang="ja-JP" sz="1100" b="0" i="0" baseline="0">
              <a:solidFill>
                <a:schemeClr val="dk1"/>
              </a:solidFill>
              <a:effectLst/>
              <a:latin typeface="+mn-lt"/>
              <a:ea typeface="+mn-ea"/>
              <a:cs typeface="+mn-cs"/>
            </a:rPr>
            <a:t>千円増加の</a:t>
          </a:r>
          <a:r>
            <a:rPr lang="en-US" altLang="ja-JP" sz="1100" b="0" i="0" baseline="0">
              <a:solidFill>
                <a:schemeClr val="dk1"/>
              </a:solidFill>
              <a:effectLst/>
              <a:latin typeface="+mn-lt"/>
              <a:ea typeface="+mn-ea"/>
              <a:cs typeface="+mn-cs"/>
            </a:rPr>
            <a:t>365,783</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返済方法を元金均等償還に切り替えているため元金が増加傾向となっている一方、利子は減少傾向にあり、公債費全体としては平成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令和元年度</a:t>
          </a:r>
          <a:r>
            <a:rPr lang="ja-JP" altLang="ja-JP" sz="1100" b="0" i="0" baseline="0">
              <a:solidFill>
                <a:schemeClr val="dk1"/>
              </a:solidFill>
              <a:effectLst/>
              <a:latin typeface="+mn-lt"/>
              <a:ea typeface="+mn-ea"/>
              <a:cs typeface="+mn-cs"/>
            </a:rPr>
            <a:t>をピークに</a:t>
          </a:r>
          <a:r>
            <a:rPr lang="ja-JP" altLang="en-US" sz="1100" b="0" i="0" baseline="0">
              <a:solidFill>
                <a:schemeClr val="dk1"/>
              </a:solidFill>
              <a:effectLst/>
              <a:latin typeface="+mn-lt"/>
              <a:ea typeface="+mn-ea"/>
              <a:cs typeface="+mn-cs"/>
            </a:rPr>
            <a:t>令和２</a:t>
          </a:r>
          <a:r>
            <a:rPr lang="ja-JP" altLang="ja-JP" sz="1100" b="0" i="0" baseline="0">
              <a:solidFill>
                <a:schemeClr val="dk1"/>
              </a:solidFill>
              <a:effectLst/>
              <a:latin typeface="+mn-lt"/>
              <a:ea typeface="+mn-ea"/>
              <a:cs typeface="+mn-cs"/>
            </a:rPr>
            <a:t>年度より下落傾向に転じることが見込まれる。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37846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225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14987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149861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公債費を除いた経常収支比率については、経常収支比率本体が類似団体平均とほぼ同水準であったのと同様、</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同水準で推移している。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下水道事業会計繰出金が</a:t>
          </a:r>
          <a:r>
            <a:rPr lang="ja-JP" altLang="en-US" sz="1100" b="0" i="0" baseline="0">
              <a:solidFill>
                <a:schemeClr val="dk1"/>
              </a:solidFill>
              <a:effectLst/>
              <a:latin typeface="+mn-lt"/>
              <a:ea typeface="+mn-ea"/>
              <a:cs typeface="+mn-cs"/>
            </a:rPr>
            <a:t>令和５，６年度</a:t>
          </a:r>
          <a:r>
            <a:rPr lang="ja-JP" altLang="ja-JP" sz="1100" b="0" i="0" baseline="0">
              <a:solidFill>
                <a:schemeClr val="dk1"/>
              </a:solidFill>
              <a:effectLst/>
              <a:latin typeface="+mn-lt"/>
              <a:ea typeface="+mn-ea"/>
              <a:cs typeface="+mn-cs"/>
            </a:rPr>
            <a:t>にかけて大きく減少することに伴い、指数も大きく改善していくことが見込まれる。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85852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566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1160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113285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0611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53848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0611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89425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30497</xdr:rowOff>
    </xdr:from>
    <xdr:to>
      <xdr:col>29</xdr:col>
      <xdr:colOff>127000</xdr:colOff>
      <xdr:row>19</xdr:row>
      <xdr:rowOff>51400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35672"/>
          <a:ext cx="647700" cy="20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51400</xdr:rowOff>
    </xdr:from>
    <xdr:to>
      <xdr:col>26</xdr:col>
      <xdr:colOff>50800</xdr:colOff>
      <xdr:row>19</xdr:row>
      <xdr:rowOff>117630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56575"/>
          <a:ext cx="698500" cy="6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117630</xdr:rowOff>
    </xdr:from>
    <xdr:to>
      <xdr:col>22</xdr:col>
      <xdr:colOff>114300</xdr:colOff>
      <xdr:row>19</xdr:row>
      <xdr:rowOff>164265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22805"/>
          <a:ext cx="698500" cy="46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164265</xdr:rowOff>
    </xdr:from>
    <xdr:to>
      <xdr:col>18</xdr:col>
      <xdr:colOff>177800</xdr:colOff>
      <xdr:row>20</xdr:row>
      <xdr:rowOff>1968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69440"/>
          <a:ext cx="698500" cy="9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151147</xdr:rowOff>
    </xdr:from>
    <xdr:to>
      <xdr:col>29</xdr:col>
      <xdr:colOff>177800</xdr:colOff>
      <xdr:row>19</xdr:row>
      <xdr:rowOff>81297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84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123224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600</xdr:rowOff>
    </xdr:from>
    <xdr:to>
      <xdr:col>26</xdr:col>
      <xdr:colOff>101600</xdr:colOff>
      <xdr:row>19</xdr:row>
      <xdr:rowOff>102200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05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86977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9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66830</xdr:rowOff>
    </xdr:from>
    <xdr:to>
      <xdr:col>22</xdr:col>
      <xdr:colOff>165100</xdr:colOff>
      <xdr:row>19</xdr:row>
      <xdr:rowOff>168430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7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153207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5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113465</xdr:rowOff>
    </xdr:from>
    <xdr:to>
      <xdr:col>19</xdr:col>
      <xdr:colOff>38100</xdr:colOff>
      <xdr:row>20</xdr:row>
      <xdr:rowOff>43615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1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28392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122618</xdr:rowOff>
    </xdr:from>
    <xdr:to>
      <xdr:col>15</xdr:col>
      <xdr:colOff>101600</xdr:colOff>
      <xdr:row>20</xdr:row>
      <xdr:rowOff>52768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2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37545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1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108388</xdr:rowOff>
    </xdr:from>
    <xdr:to>
      <xdr:col>29</xdr:col>
      <xdr:colOff>127000</xdr:colOff>
      <xdr:row>34</xdr:row>
      <xdr:rowOff>176473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375838"/>
          <a:ext cx="647700" cy="6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176473</xdr:rowOff>
    </xdr:from>
    <xdr:to>
      <xdr:col>26</xdr:col>
      <xdr:colOff>50800</xdr:colOff>
      <xdr:row>34</xdr:row>
      <xdr:rowOff>189350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443923"/>
          <a:ext cx="698500" cy="12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189350</xdr:rowOff>
    </xdr:from>
    <xdr:to>
      <xdr:col>22</xdr:col>
      <xdr:colOff>114300</xdr:colOff>
      <xdr:row>34</xdr:row>
      <xdr:rowOff>215868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456800"/>
          <a:ext cx="698500" cy="26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215868</xdr:rowOff>
    </xdr:from>
    <xdr:to>
      <xdr:col>18</xdr:col>
      <xdr:colOff>177800</xdr:colOff>
      <xdr:row>34</xdr:row>
      <xdr:rowOff>267265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483318"/>
          <a:ext cx="698500" cy="5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66089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6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57588</xdr:rowOff>
    </xdr:from>
    <xdr:to>
      <xdr:col>29</xdr:col>
      <xdr:colOff>177800</xdr:colOff>
      <xdr:row>34</xdr:row>
      <xdr:rowOff>159188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32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245565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17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125673</xdr:rowOff>
    </xdr:from>
    <xdr:to>
      <xdr:col>26</xdr:col>
      <xdr:colOff>101600</xdr:colOff>
      <xdr:row>34</xdr:row>
      <xdr:rowOff>227273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39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237450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16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138550</xdr:rowOff>
    </xdr:from>
    <xdr:to>
      <xdr:col>22</xdr:col>
      <xdr:colOff>165100</xdr:colOff>
      <xdr:row>34</xdr:row>
      <xdr:rowOff>240150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406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250327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165068</xdr:rowOff>
    </xdr:from>
    <xdr:to>
      <xdr:col>19</xdr:col>
      <xdr:colOff>38100</xdr:colOff>
      <xdr:row>34</xdr:row>
      <xdr:rowOff>266668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432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276845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20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216465</xdr:rowOff>
    </xdr:from>
    <xdr:to>
      <xdr:col>15</xdr:col>
      <xdr:colOff>101600</xdr:colOff>
      <xdr:row>34</xdr:row>
      <xdr:rowOff>318065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8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328242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5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8,147
8,123
25.17
4,450,725
4,341,633
107,747
2,543,982
3,027,217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161372</xdr:rowOff>
    </xdr:from>
    <xdr:to>
      <xdr:col>24</xdr:col>
      <xdr:colOff>63500</xdr:colOff>
      <xdr:row>37</xdr:row>
      <xdr:rowOff>161782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05022"/>
          <a:ext cx="8382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161782</xdr:rowOff>
    </xdr:from>
    <xdr:to>
      <xdr:col>19</xdr:col>
      <xdr:colOff>177800</xdr:colOff>
      <xdr:row>38</xdr:row>
      <xdr:rowOff>42705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5432"/>
          <a:ext cx="889000" cy="5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42705</xdr:rowOff>
    </xdr:from>
    <xdr:to>
      <xdr:col>15</xdr:col>
      <xdr:colOff>50800</xdr:colOff>
      <xdr:row>38</xdr:row>
      <xdr:rowOff>74953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57805"/>
          <a:ext cx="889000" cy="3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40350</xdr:rowOff>
    </xdr:from>
    <xdr:to>
      <xdr:col>10</xdr:col>
      <xdr:colOff>114300</xdr:colOff>
      <xdr:row>38</xdr:row>
      <xdr:rowOff>74953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55450"/>
          <a:ext cx="889000" cy="3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110571</xdr:rowOff>
    </xdr:from>
    <xdr:to>
      <xdr:col>24</xdr:col>
      <xdr:colOff>114300</xdr:colOff>
      <xdr:row>38</xdr:row>
      <xdr:rowOff>40722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542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25498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110983</xdr:rowOff>
    </xdr:from>
    <xdr:to>
      <xdr:col>20</xdr:col>
      <xdr:colOff>38100</xdr:colOff>
      <xdr:row>38</xdr:row>
      <xdr:rowOff>41132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4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32259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4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163355</xdr:rowOff>
    </xdr:from>
    <xdr:to>
      <xdr:col>15</xdr:col>
      <xdr:colOff>101600</xdr:colOff>
      <xdr:row>38</xdr:row>
      <xdr:rowOff>93505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84632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24153</xdr:rowOff>
    </xdr:from>
    <xdr:to>
      <xdr:col>10</xdr:col>
      <xdr:colOff>165100</xdr:colOff>
      <xdr:row>38</xdr:row>
      <xdr:rowOff>125753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116880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161000</xdr:rowOff>
    </xdr:from>
    <xdr:to>
      <xdr:col>6</xdr:col>
      <xdr:colOff>38100</xdr:colOff>
      <xdr:row>38</xdr:row>
      <xdr:rowOff>91150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82277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154147</xdr:rowOff>
    </xdr:from>
    <xdr:to>
      <xdr:col>24</xdr:col>
      <xdr:colOff>63500</xdr:colOff>
      <xdr:row>57</xdr:row>
      <xdr:rowOff>35106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755347"/>
          <a:ext cx="838200" cy="5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35106</xdr:rowOff>
    </xdr:from>
    <xdr:to>
      <xdr:col>19</xdr:col>
      <xdr:colOff>177800</xdr:colOff>
      <xdr:row>57</xdr:row>
      <xdr:rowOff>52591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07756"/>
          <a:ext cx="889000" cy="1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52591</xdr:rowOff>
    </xdr:from>
    <xdr:to>
      <xdr:col>15</xdr:col>
      <xdr:colOff>50800</xdr:colOff>
      <xdr:row>57</xdr:row>
      <xdr:rowOff>131363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25241"/>
          <a:ext cx="889000" cy="7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131363</xdr:rowOff>
    </xdr:from>
    <xdr:to>
      <xdr:col>10</xdr:col>
      <xdr:colOff>114300</xdr:colOff>
      <xdr:row>58</xdr:row>
      <xdr:rowOff>8771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04013"/>
          <a:ext cx="889000" cy="4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158005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103347</xdr:rowOff>
    </xdr:from>
    <xdr:to>
      <xdr:col>24</xdr:col>
      <xdr:colOff>114300</xdr:colOff>
      <xdr:row>57</xdr:row>
      <xdr:rowOff>33497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126224</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155756</xdr:rowOff>
    </xdr:from>
    <xdr:to>
      <xdr:col>20</xdr:col>
      <xdr:colOff>38100</xdr:colOff>
      <xdr:row>57</xdr:row>
      <xdr:rowOff>85906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5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102433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53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1791</xdr:rowOff>
    </xdr:from>
    <xdr:to>
      <xdr:col>15</xdr:col>
      <xdr:colOff>101600</xdr:colOff>
      <xdr:row>57</xdr:row>
      <xdr:rowOff>103391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7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119918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4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80563</xdr:rowOff>
    </xdr:from>
    <xdr:to>
      <xdr:col>10</xdr:col>
      <xdr:colOff>165100</xdr:colOff>
      <xdr:row>58</xdr:row>
      <xdr:rowOff>10713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1840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129421</xdr:rowOff>
    </xdr:from>
    <xdr:to>
      <xdr:col>6</xdr:col>
      <xdr:colOff>38100</xdr:colOff>
      <xdr:row>58</xdr:row>
      <xdr:rowOff>59571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50698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9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135032</xdr:rowOff>
    </xdr:from>
    <xdr:to>
      <xdr:col>24</xdr:col>
      <xdr:colOff>63500</xdr:colOff>
      <xdr:row>78</xdr:row>
      <xdr:rowOff>48050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36682"/>
          <a:ext cx="838200" cy="8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135032</xdr:rowOff>
    </xdr:from>
    <xdr:to>
      <xdr:col>19</xdr:col>
      <xdr:colOff>177800</xdr:colOff>
      <xdr:row>78</xdr:row>
      <xdr:rowOff>59652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36682"/>
          <a:ext cx="889000" cy="9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59652</xdr:rowOff>
    </xdr:from>
    <xdr:to>
      <xdr:col>15</xdr:col>
      <xdr:colOff>50800</xdr:colOff>
      <xdr:row>78</xdr:row>
      <xdr:rowOff>62052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32752"/>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62052</xdr:rowOff>
    </xdr:from>
    <xdr:to>
      <xdr:col>10</xdr:col>
      <xdr:colOff>114300</xdr:colOff>
      <xdr:row>78</xdr:row>
      <xdr:rowOff>76930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35152"/>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135265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168700</xdr:rowOff>
    </xdr:from>
    <xdr:to>
      <xdr:col>24</xdr:col>
      <xdr:colOff>114300</xdr:colOff>
      <xdr:row>78</xdr:row>
      <xdr:rowOff>98850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147127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4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84232</xdr:rowOff>
    </xdr:from>
    <xdr:to>
      <xdr:col>20</xdr:col>
      <xdr:colOff>38100</xdr:colOff>
      <xdr:row>78</xdr:row>
      <xdr:rowOff>14382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30909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06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8852</xdr:rowOff>
    </xdr:from>
    <xdr:to>
      <xdr:col>15</xdr:col>
      <xdr:colOff>101600</xdr:colOff>
      <xdr:row>78</xdr:row>
      <xdr:rowOff>110452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101579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7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11252</xdr:rowOff>
    </xdr:from>
    <xdr:to>
      <xdr:col>10</xdr:col>
      <xdr:colOff>165100</xdr:colOff>
      <xdr:row>78</xdr:row>
      <xdr:rowOff>112852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8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103979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7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26130</xdr:rowOff>
    </xdr:from>
    <xdr:to>
      <xdr:col>6</xdr:col>
      <xdr:colOff>38100</xdr:colOff>
      <xdr:row>78</xdr:row>
      <xdr:rowOff>127730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118857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9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17514</xdr:rowOff>
    </xdr:from>
    <xdr:to>
      <xdr:col>24</xdr:col>
      <xdr:colOff>63500</xdr:colOff>
      <xdr:row>98</xdr:row>
      <xdr:rowOff>25315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819614"/>
          <a:ext cx="8382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17514</xdr:rowOff>
    </xdr:from>
    <xdr:to>
      <xdr:col>19</xdr:col>
      <xdr:colOff>177800</xdr:colOff>
      <xdr:row>98</xdr:row>
      <xdr:rowOff>21828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819614"/>
          <a:ext cx="8890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21828</xdr:rowOff>
    </xdr:from>
    <xdr:to>
      <xdr:col>15</xdr:col>
      <xdr:colOff>50800</xdr:colOff>
      <xdr:row>98</xdr:row>
      <xdr:rowOff>71078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823928"/>
          <a:ext cx="889000" cy="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55747</xdr:rowOff>
    </xdr:from>
    <xdr:to>
      <xdr:col>10</xdr:col>
      <xdr:colOff>114300</xdr:colOff>
      <xdr:row>98</xdr:row>
      <xdr:rowOff>71078</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857847"/>
          <a:ext cx="889000" cy="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9774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2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145965</xdr:rowOff>
    </xdr:from>
    <xdr:to>
      <xdr:col>24</xdr:col>
      <xdr:colOff>114300</xdr:colOff>
      <xdr:row>98</xdr:row>
      <xdr:rowOff>76115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77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124392</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7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138164</xdr:rowOff>
    </xdr:from>
    <xdr:to>
      <xdr:col>20</xdr:col>
      <xdr:colOff>38100</xdr:colOff>
      <xdr:row>98</xdr:row>
      <xdr:rowOff>68314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7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59441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86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142478</xdr:rowOff>
    </xdr:from>
    <xdr:to>
      <xdr:col>15</xdr:col>
      <xdr:colOff>101600</xdr:colOff>
      <xdr:row>98</xdr:row>
      <xdr:rowOff>72628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77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63755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8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20278</xdr:rowOff>
    </xdr:from>
    <xdr:to>
      <xdr:col>10</xdr:col>
      <xdr:colOff>165100</xdr:colOff>
      <xdr:row>98</xdr:row>
      <xdr:rowOff>121878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82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113005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91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4947</xdr:rowOff>
    </xdr:from>
    <xdr:to>
      <xdr:col>6</xdr:col>
      <xdr:colOff>38100</xdr:colOff>
      <xdr:row>98</xdr:row>
      <xdr:rowOff>106547</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8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97674</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89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170119</xdr:rowOff>
    </xdr:from>
    <xdr:to>
      <xdr:col>55</xdr:col>
      <xdr:colOff>0</xdr:colOff>
      <xdr:row>37</xdr:row>
      <xdr:rowOff>1511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42319"/>
          <a:ext cx="8382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157161</xdr:rowOff>
    </xdr:from>
    <xdr:to>
      <xdr:col>50</xdr:col>
      <xdr:colOff>114300</xdr:colOff>
      <xdr:row>37</xdr:row>
      <xdr:rowOff>1511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329361"/>
          <a:ext cx="889000" cy="1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157161</xdr:rowOff>
    </xdr:from>
    <xdr:to>
      <xdr:col>45</xdr:col>
      <xdr:colOff>177800</xdr:colOff>
      <xdr:row>36</xdr:row>
      <xdr:rowOff>163444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29361"/>
          <a:ext cx="889000" cy="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163444</xdr:rowOff>
    </xdr:from>
    <xdr:to>
      <xdr:col>41</xdr:col>
      <xdr:colOff>50800</xdr:colOff>
      <xdr:row>37</xdr:row>
      <xdr:rowOff>38822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35644"/>
          <a:ext cx="889000" cy="4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119319</xdr:rowOff>
    </xdr:from>
    <xdr:to>
      <xdr:col>55</xdr:col>
      <xdr:colOff>50800</xdr:colOff>
      <xdr:row>37</xdr:row>
      <xdr:rowOff>49469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142196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122161</xdr:rowOff>
    </xdr:from>
    <xdr:to>
      <xdr:col>50</xdr:col>
      <xdr:colOff>165100</xdr:colOff>
      <xdr:row>37</xdr:row>
      <xdr:rowOff>52311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43438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38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106361</xdr:rowOff>
    </xdr:from>
    <xdr:to>
      <xdr:col>46</xdr:col>
      <xdr:colOff>38100</xdr:colOff>
      <xdr:row>37</xdr:row>
      <xdr:rowOff>36511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53038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05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112644</xdr:rowOff>
    </xdr:from>
    <xdr:to>
      <xdr:col>41</xdr:col>
      <xdr:colOff>101600</xdr:colOff>
      <xdr:row>37</xdr:row>
      <xdr:rowOff>42794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8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59321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06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159472</xdr:rowOff>
    </xdr:from>
    <xdr:to>
      <xdr:col>36</xdr:col>
      <xdr:colOff>165100</xdr:colOff>
      <xdr:row>37</xdr:row>
      <xdr:rowOff>89622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106149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10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20453</xdr:rowOff>
    </xdr:from>
    <xdr:to>
      <xdr:col>55</xdr:col>
      <xdr:colOff>0</xdr:colOff>
      <xdr:row>59</xdr:row>
      <xdr:rowOff>25535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136003"/>
          <a:ext cx="8382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19260</xdr:rowOff>
    </xdr:from>
    <xdr:to>
      <xdr:col>50</xdr:col>
      <xdr:colOff>114300</xdr:colOff>
      <xdr:row>59</xdr:row>
      <xdr:rowOff>20453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134810"/>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19260</xdr:rowOff>
    </xdr:from>
    <xdr:to>
      <xdr:col>45</xdr:col>
      <xdr:colOff>177800</xdr:colOff>
      <xdr:row>59</xdr:row>
      <xdr:rowOff>30798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134810"/>
          <a:ext cx="8890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22096</xdr:rowOff>
    </xdr:from>
    <xdr:to>
      <xdr:col>41</xdr:col>
      <xdr:colOff>50800</xdr:colOff>
      <xdr:row>59</xdr:row>
      <xdr:rowOff>30798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10137646"/>
          <a:ext cx="8890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66177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146185</xdr:rowOff>
    </xdr:from>
    <xdr:to>
      <xdr:col>55</xdr:col>
      <xdr:colOff>50800</xdr:colOff>
      <xdr:row>59</xdr:row>
      <xdr:rowOff>76335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141103</xdr:rowOff>
    </xdr:from>
    <xdr:to>
      <xdr:col>50</xdr:col>
      <xdr:colOff>165100</xdr:colOff>
      <xdr:row>59</xdr:row>
      <xdr:rowOff>71253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62380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7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139910</xdr:rowOff>
    </xdr:from>
    <xdr:to>
      <xdr:col>46</xdr:col>
      <xdr:colOff>38100</xdr:colOff>
      <xdr:row>59</xdr:row>
      <xdr:rowOff>70060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61187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151448</xdr:rowOff>
    </xdr:from>
    <xdr:to>
      <xdr:col>41</xdr:col>
      <xdr:colOff>101600</xdr:colOff>
      <xdr:row>59</xdr:row>
      <xdr:rowOff>81598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9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72725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142746</xdr:rowOff>
    </xdr:from>
    <xdr:to>
      <xdr:col>36</xdr:col>
      <xdr:colOff>165100</xdr:colOff>
      <xdr:row>59</xdr:row>
      <xdr:rowOff>72896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64023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7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121448</xdr:rowOff>
    </xdr:from>
    <xdr:to>
      <xdr:col>55</xdr:col>
      <xdr:colOff>0</xdr:colOff>
      <xdr:row>78</xdr:row>
      <xdr:rowOff>135714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94548"/>
          <a:ext cx="838200" cy="1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121448</xdr:rowOff>
    </xdr:from>
    <xdr:to>
      <xdr:col>50</xdr:col>
      <xdr:colOff>114300</xdr:colOff>
      <xdr:row>78</xdr:row>
      <xdr:rowOff>126998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94548"/>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126998</xdr:rowOff>
    </xdr:from>
    <xdr:to>
      <xdr:col>45</xdr:col>
      <xdr:colOff>177800</xdr:colOff>
      <xdr:row>78</xdr:row>
      <xdr:rowOff>136930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00098"/>
          <a:ext cx="889000" cy="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136930</xdr:rowOff>
    </xdr:from>
    <xdr:to>
      <xdr:col>41</xdr:col>
      <xdr:colOff>50800</xdr:colOff>
      <xdr:row>78</xdr:row>
      <xdr:rowOff>139556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10030"/>
          <a:ext cx="889000" cy="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10915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84914</xdr:rowOff>
    </xdr:from>
    <xdr:to>
      <xdr:col>55</xdr:col>
      <xdr:colOff>50800</xdr:colOff>
      <xdr:row>79</xdr:row>
      <xdr:rowOff>15064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70648</xdr:rowOff>
    </xdr:from>
    <xdr:to>
      <xdr:col>50</xdr:col>
      <xdr:colOff>165100</xdr:colOff>
      <xdr:row>79</xdr:row>
      <xdr:rowOff>798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4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163375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3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76198</xdr:rowOff>
    </xdr:from>
    <xdr:to>
      <xdr:col>46</xdr:col>
      <xdr:colOff>38100</xdr:colOff>
      <xdr:row>79</xdr:row>
      <xdr:rowOff>6348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168925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4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86130</xdr:rowOff>
    </xdr:from>
    <xdr:to>
      <xdr:col>41</xdr:col>
      <xdr:colOff>101600</xdr:colOff>
      <xdr:row>79</xdr:row>
      <xdr:rowOff>16280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7407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88756</xdr:rowOff>
    </xdr:from>
    <xdr:to>
      <xdr:col>36</xdr:col>
      <xdr:colOff>165100</xdr:colOff>
      <xdr:row>79</xdr:row>
      <xdr:rowOff>18906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6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10033</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55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60872</xdr:rowOff>
    </xdr:from>
    <xdr:to>
      <xdr:col>55</xdr:col>
      <xdr:colOff>0</xdr:colOff>
      <xdr:row>98</xdr:row>
      <xdr:rowOff>96138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862972"/>
          <a:ext cx="838200" cy="3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71707</xdr:rowOff>
    </xdr:from>
    <xdr:to>
      <xdr:col>50</xdr:col>
      <xdr:colOff>114300</xdr:colOff>
      <xdr:row>98</xdr:row>
      <xdr:rowOff>96138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873807"/>
          <a:ext cx="889000" cy="2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71707</xdr:rowOff>
    </xdr:from>
    <xdr:to>
      <xdr:col>45</xdr:col>
      <xdr:colOff>177800</xdr:colOff>
      <xdr:row>98</xdr:row>
      <xdr:rowOff>84906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873807"/>
          <a:ext cx="889000" cy="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34539</xdr:rowOff>
    </xdr:from>
    <xdr:to>
      <xdr:col>41</xdr:col>
      <xdr:colOff>50800</xdr:colOff>
      <xdr:row>98</xdr:row>
      <xdr:rowOff>84906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836639"/>
          <a:ext cx="889000" cy="5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95082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10072</xdr:rowOff>
    </xdr:from>
    <xdr:to>
      <xdr:col>55</xdr:col>
      <xdr:colOff>50800</xdr:colOff>
      <xdr:row>98</xdr:row>
      <xdr:rowOff>111672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96449</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2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45338</xdr:rowOff>
    </xdr:from>
    <xdr:to>
      <xdr:col>50</xdr:col>
      <xdr:colOff>165100</xdr:colOff>
      <xdr:row>98</xdr:row>
      <xdr:rowOff>146938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84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138065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94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20907</xdr:rowOff>
    </xdr:from>
    <xdr:to>
      <xdr:col>46</xdr:col>
      <xdr:colOff>38100</xdr:colOff>
      <xdr:row>98</xdr:row>
      <xdr:rowOff>122507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82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113634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91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34106</xdr:rowOff>
    </xdr:from>
    <xdr:to>
      <xdr:col>41</xdr:col>
      <xdr:colOff>101600</xdr:colOff>
      <xdr:row>98</xdr:row>
      <xdr:rowOff>135706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126833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9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155189</xdr:rowOff>
    </xdr:from>
    <xdr:to>
      <xdr:col>36</xdr:col>
      <xdr:colOff>165100</xdr:colOff>
      <xdr:row>98</xdr:row>
      <xdr:rowOff>85339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8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76466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7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138312</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3412"/>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138054</xdr:rowOff>
    </xdr:from>
    <xdr:to>
      <xdr:col>81</xdr:col>
      <xdr:colOff>50800</xdr:colOff>
      <xdr:row>38</xdr:row>
      <xdr:rowOff>138312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3154"/>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138054</xdr:rowOff>
    </xdr:from>
    <xdr:to>
      <xdr:col>76</xdr:col>
      <xdr:colOff>114300</xdr:colOff>
      <xdr:row>38</xdr:row>
      <xdr:rowOff>139158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53154"/>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139158</xdr:rowOff>
    </xdr:from>
    <xdr:to>
      <xdr:col>71</xdr:col>
      <xdr:colOff>177800</xdr:colOff>
      <xdr:row>38</xdr:row>
      <xdr:rowOff>139305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54258"/>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7535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87512</xdr:rowOff>
    </xdr:from>
    <xdr:to>
      <xdr:col>81</xdr:col>
      <xdr:colOff>101600</xdr:colOff>
      <xdr:row>39</xdr:row>
      <xdr:rowOff>17662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8789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695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87254</xdr:rowOff>
    </xdr:from>
    <xdr:to>
      <xdr:col>76</xdr:col>
      <xdr:colOff>165100</xdr:colOff>
      <xdr:row>39</xdr:row>
      <xdr:rowOff>17404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8531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695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88358</xdr:rowOff>
    </xdr:from>
    <xdr:to>
      <xdr:col>72</xdr:col>
      <xdr:colOff>38100</xdr:colOff>
      <xdr:row>39</xdr:row>
      <xdr:rowOff>18508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9635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696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88505</xdr:rowOff>
    </xdr:from>
    <xdr:to>
      <xdr:col>67</xdr:col>
      <xdr:colOff>101600</xdr:colOff>
      <xdr:row>39</xdr:row>
      <xdr:rowOff>18655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9782</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69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91850</xdr:rowOff>
    </xdr:from>
    <xdr:to>
      <xdr:col>85</xdr:col>
      <xdr:colOff>127000</xdr:colOff>
      <xdr:row>77</xdr:row>
      <xdr:rowOff>100536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93500"/>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100536</xdr:rowOff>
    </xdr:from>
    <xdr:to>
      <xdr:col>81</xdr:col>
      <xdr:colOff>50800</xdr:colOff>
      <xdr:row>77</xdr:row>
      <xdr:rowOff>106138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02186"/>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106138</xdr:rowOff>
    </xdr:from>
    <xdr:to>
      <xdr:col>76</xdr:col>
      <xdr:colOff>114300</xdr:colOff>
      <xdr:row>77</xdr:row>
      <xdr:rowOff>115129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07788"/>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115129</xdr:rowOff>
    </xdr:from>
    <xdr:to>
      <xdr:col>71</xdr:col>
      <xdr:colOff>177800</xdr:colOff>
      <xdr:row>77</xdr:row>
      <xdr:rowOff>119098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16779"/>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41050</xdr:rowOff>
    </xdr:from>
    <xdr:to>
      <xdr:col>85</xdr:col>
      <xdr:colOff>177800</xdr:colOff>
      <xdr:row>77</xdr:row>
      <xdr:rowOff>142650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19477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2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49736</xdr:rowOff>
    </xdr:from>
    <xdr:to>
      <xdr:col>81</xdr:col>
      <xdr:colOff>101600</xdr:colOff>
      <xdr:row>77</xdr:row>
      <xdr:rowOff>151336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142463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4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55338</xdr:rowOff>
    </xdr:from>
    <xdr:to>
      <xdr:col>76</xdr:col>
      <xdr:colOff>165100</xdr:colOff>
      <xdr:row>77</xdr:row>
      <xdr:rowOff>156938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148065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64329</xdr:rowOff>
    </xdr:from>
    <xdr:to>
      <xdr:col>72</xdr:col>
      <xdr:colOff>38100</xdr:colOff>
      <xdr:row>77</xdr:row>
      <xdr:rowOff>165929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6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157056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68298</xdr:rowOff>
    </xdr:from>
    <xdr:to>
      <xdr:col>67</xdr:col>
      <xdr:colOff>101600</xdr:colOff>
      <xdr:row>77</xdr:row>
      <xdr:rowOff>169898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6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161025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6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73718</xdr:rowOff>
    </xdr:from>
    <xdr:to>
      <xdr:col>85</xdr:col>
      <xdr:colOff>127000</xdr:colOff>
      <xdr:row>99</xdr:row>
      <xdr:rowOff>90604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7047268"/>
          <a:ext cx="838200" cy="1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86038</xdr:rowOff>
    </xdr:from>
    <xdr:to>
      <xdr:col>81</xdr:col>
      <xdr:colOff>50800</xdr:colOff>
      <xdr:row>99</xdr:row>
      <xdr:rowOff>90604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7059588"/>
          <a:ext cx="88900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83724</xdr:rowOff>
    </xdr:from>
    <xdr:to>
      <xdr:col>76</xdr:col>
      <xdr:colOff>114300</xdr:colOff>
      <xdr:row>99</xdr:row>
      <xdr:rowOff>86038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7057274"/>
          <a:ext cx="8890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83724</xdr:rowOff>
    </xdr:from>
    <xdr:to>
      <xdr:col>71</xdr:col>
      <xdr:colOff>177800</xdr:colOff>
      <xdr:row>99</xdr:row>
      <xdr:rowOff>95943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57274"/>
          <a:ext cx="889000" cy="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22918</xdr:rowOff>
    </xdr:from>
    <xdr:to>
      <xdr:col>85</xdr:col>
      <xdr:colOff>177800</xdr:colOff>
      <xdr:row>99</xdr:row>
      <xdr:rowOff>124518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9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39804</xdr:rowOff>
    </xdr:from>
    <xdr:to>
      <xdr:col>81</xdr:col>
      <xdr:colOff>101600</xdr:colOff>
      <xdr:row>99</xdr:row>
      <xdr:rowOff>141404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70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132531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10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35238</xdr:rowOff>
    </xdr:from>
    <xdr:to>
      <xdr:col>76</xdr:col>
      <xdr:colOff>165100</xdr:colOff>
      <xdr:row>99</xdr:row>
      <xdr:rowOff>136838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127965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10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32924</xdr:rowOff>
    </xdr:from>
    <xdr:to>
      <xdr:col>72</xdr:col>
      <xdr:colOff>38100</xdr:colOff>
      <xdr:row>99</xdr:row>
      <xdr:rowOff>134524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0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125651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45143</xdr:rowOff>
    </xdr:from>
    <xdr:to>
      <xdr:col>67</xdr:col>
      <xdr:colOff>101600</xdr:colOff>
      <xdr:row>99</xdr:row>
      <xdr:rowOff>146743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701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137870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11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22657</xdr:rowOff>
    </xdr:from>
    <xdr:to>
      <xdr:col>116</xdr:col>
      <xdr:colOff>63500</xdr:colOff>
      <xdr:row>37</xdr:row>
      <xdr:rowOff>161760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366307"/>
          <a:ext cx="8382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22657</xdr:rowOff>
    </xdr:from>
    <xdr:to>
      <xdr:col>111</xdr:col>
      <xdr:colOff>177800</xdr:colOff>
      <xdr:row>37</xdr:row>
      <xdr:rowOff>37630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366307"/>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105675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36773</xdr:rowOff>
    </xdr:from>
    <xdr:to>
      <xdr:col>107</xdr:col>
      <xdr:colOff>50800</xdr:colOff>
      <xdr:row>37</xdr:row>
      <xdr:rowOff>37630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380423"/>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100702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36773</xdr:rowOff>
    </xdr:from>
    <xdr:to>
      <xdr:col>102</xdr:col>
      <xdr:colOff>114300</xdr:colOff>
      <xdr:row>37</xdr:row>
      <xdr:rowOff>95237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380423"/>
          <a:ext cx="889000" cy="5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108475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3891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51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110960</xdr:rowOff>
    </xdr:from>
    <xdr:to>
      <xdr:col>116</xdr:col>
      <xdr:colOff>114300</xdr:colOff>
      <xdr:row>38</xdr:row>
      <xdr:rowOff>41110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25887</xdr:rowOff>
    </xdr:from>
    <xdr:ext cx="378565"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369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143307</xdr:rowOff>
    </xdr:from>
    <xdr:to>
      <xdr:col>112</xdr:col>
      <xdr:colOff>38100</xdr:colOff>
      <xdr:row>37</xdr:row>
      <xdr:rowOff>73457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3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89984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0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158280</xdr:rowOff>
    </xdr:from>
    <xdr:to>
      <xdr:col>107</xdr:col>
      <xdr:colOff>101600</xdr:colOff>
      <xdr:row>37</xdr:row>
      <xdr:rowOff>88430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3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104957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10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157423</xdr:rowOff>
    </xdr:from>
    <xdr:to>
      <xdr:col>102</xdr:col>
      <xdr:colOff>165100</xdr:colOff>
      <xdr:row>37</xdr:row>
      <xdr:rowOff>87573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3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104100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10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44437</xdr:rowOff>
    </xdr:from>
    <xdr:to>
      <xdr:col>98</xdr:col>
      <xdr:colOff>38100</xdr:colOff>
      <xdr:row>37</xdr:row>
      <xdr:rowOff>146037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3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162564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16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46585</xdr:rowOff>
    </xdr:from>
    <xdr:to>
      <xdr:col>116</xdr:col>
      <xdr:colOff>63500</xdr:colOff>
      <xdr:row>59</xdr:row>
      <xdr:rowOff>47055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62135"/>
          <a:ext cx="8382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46490</xdr:rowOff>
    </xdr:from>
    <xdr:to>
      <xdr:col>111</xdr:col>
      <xdr:colOff>177800</xdr:colOff>
      <xdr:row>59</xdr:row>
      <xdr:rowOff>47055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62040"/>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45004</xdr:rowOff>
    </xdr:from>
    <xdr:to>
      <xdr:col>107</xdr:col>
      <xdr:colOff>50800</xdr:colOff>
      <xdr:row>59</xdr:row>
      <xdr:rowOff>46490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60554"/>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45004</xdr:rowOff>
    </xdr:from>
    <xdr:to>
      <xdr:col>102</xdr:col>
      <xdr:colOff>114300</xdr:colOff>
      <xdr:row>59</xdr:row>
      <xdr:rowOff>45530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6055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127458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131318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2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167235</xdr:rowOff>
    </xdr:from>
    <xdr:to>
      <xdr:col>116</xdr:col>
      <xdr:colOff>114300</xdr:colOff>
      <xdr:row>59</xdr:row>
      <xdr:rowOff>97385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126612</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167705</xdr:rowOff>
    </xdr:from>
    <xdr:to>
      <xdr:col>112</xdr:col>
      <xdr:colOff>38100</xdr:colOff>
      <xdr:row>59</xdr:row>
      <xdr:rowOff>97855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114382</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88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167140</xdr:rowOff>
    </xdr:from>
    <xdr:to>
      <xdr:col>107</xdr:col>
      <xdr:colOff>101600</xdr:colOff>
      <xdr:row>59</xdr:row>
      <xdr:rowOff>97290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113817</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88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165654</xdr:rowOff>
    </xdr:from>
    <xdr:to>
      <xdr:col>102</xdr:col>
      <xdr:colOff>165100</xdr:colOff>
      <xdr:row>59</xdr:row>
      <xdr:rowOff>95804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112331</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8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166180</xdr:rowOff>
    </xdr:from>
    <xdr:to>
      <xdr:col>98</xdr:col>
      <xdr:colOff>38100</xdr:colOff>
      <xdr:row>59</xdr:row>
      <xdr:rowOff>96330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112857</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88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16511</xdr:rowOff>
    </xdr:from>
    <xdr:to>
      <xdr:col>116</xdr:col>
      <xdr:colOff>63500</xdr:colOff>
      <xdr:row>79</xdr:row>
      <xdr:rowOff>21056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561061"/>
          <a:ext cx="8382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21056</xdr:rowOff>
    </xdr:from>
    <xdr:to>
      <xdr:col>111</xdr:col>
      <xdr:colOff>177800</xdr:colOff>
      <xdr:row>79</xdr:row>
      <xdr:rowOff>38836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565606"/>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36233</xdr:rowOff>
    </xdr:from>
    <xdr:to>
      <xdr:col>107</xdr:col>
      <xdr:colOff>50800</xdr:colOff>
      <xdr:row>79</xdr:row>
      <xdr:rowOff>38836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580783"/>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36233</xdr:rowOff>
    </xdr:from>
    <xdr:to>
      <xdr:col>102</xdr:col>
      <xdr:colOff>114300</xdr:colOff>
      <xdr:row>79</xdr:row>
      <xdr:rowOff>58547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580783"/>
          <a:ext cx="889000" cy="2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115968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137161</xdr:rowOff>
    </xdr:from>
    <xdr:to>
      <xdr:col>116</xdr:col>
      <xdr:colOff>114300</xdr:colOff>
      <xdr:row>79</xdr:row>
      <xdr:rowOff>67311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52088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4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141706</xdr:rowOff>
    </xdr:from>
    <xdr:to>
      <xdr:col>112</xdr:col>
      <xdr:colOff>38100</xdr:colOff>
      <xdr:row>79</xdr:row>
      <xdr:rowOff>71856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5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62983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60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159486</xdr:rowOff>
    </xdr:from>
    <xdr:to>
      <xdr:col>107</xdr:col>
      <xdr:colOff>101600</xdr:colOff>
      <xdr:row>79</xdr:row>
      <xdr:rowOff>89636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5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80763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62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156883</xdr:rowOff>
    </xdr:from>
    <xdr:to>
      <xdr:col>102</xdr:col>
      <xdr:colOff>165100</xdr:colOff>
      <xdr:row>79</xdr:row>
      <xdr:rowOff>87033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5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78160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7747</xdr:rowOff>
    </xdr:from>
    <xdr:to>
      <xdr:col>98</xdr:col>
      <xdr:colOff>38100</xdr:colOff>
      <xdr:row>79</xdr:row>
      <xdr:rowOff>109347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5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100474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64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】H26.1.1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8,562</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H27.1.1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8.493</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H28.1.1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8,426</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H29.1.1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8,328</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H30.1.1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8,236</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H31.1.1</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8,147</a:t>
          </a:r>
          <a:r>
            <a:rPr lang="ja-JP" altLang="en-US" sz="1100" b="0" i="0" baseline="0">
              <a:solidFill>
                <a:schemeClr val="dk1"/>
              </a:solidFill>
              <a:effectLst/>
              <a:latin typeface="+mn-lt"/>
              <a:ea typeface="+mn-ea"/>
              <a:cs typeface="+mn-cs"/>
            </a:rPr>
            <a:t>人</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人件費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年度より行政規模に応じた人員確保にシフトしており、平成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655,604</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648,955</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高水準であったが、人口一人当たりでみると類似団体内でも低水準であることがわかる。</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物件費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前年度から引き続きふるさと納税事業関連支出の増加が顕著だったため、平成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119,660</a:t>
          </a:r>
          <a:r>
            <a:rPr lang="ja-JP" altLang="ja-JP" sz="1100" b="0" i="0" baseline="0">
              <a:solidFill>
                <a:schemeClr val="dk1"/>
              </a:solidFill>
              <a:effectLst/>
              <a:latin typeface="+mn-lt"/>
              <a:ea typeface="+mn-ea"/>
              <a:cs typeface="+mn-cs"/>
            </a:rPr>
            <a:t>千円増加して</a:t>
          </a:r>
          <a:r>
            <a:rPr lang="en-US" altLang="ja-JP" sz="1100" b="0" i="0" baseline="0">
              <a:solidFill>
                <a:schemeClr val="dk1"/>
              </a:solidFill>
              <a:effectLst/>
              <a:latin typeface="+mn-lt"/>
              <a:ea typeface="+mn-ea"/>
              <a:cs typeface="+mn-cs"/>
            </a:rPr>
            <a:t>1,1475,271</a:t>
          </a:r>
          <a:r>
            <a:rPr lang="ja-JP" altLang="ja-JP" sz="1100" b="0" i="0" baseline="0">
              <a:solidFill>
                <a:schemeClr val="dk1"/>
              </a:solidFill>
              <a:effectLst/>
              <a:latin typeface="+mn-lt"/>
              <a:ea typeface="+mn-ea"/>
              <a:cs typeface="+mn-cs"/>
            </a:rPr>
            <a:t>千円となった</a:t>
          </a:r>
          <a:r>
            <a:rPr lang="ja-JP" altLang="en-US" sz="1100" b="0" i="0" baseline="0">
              <a:solidFill>
                <a:schemeClr val="dk1"/>
              </a:solidFill>
              <a:effectLst/>
              <a:latin typeface="+mn-lt"/>
              <a:ea typeface="+mn-ea"/>
              <a:cs typeface="+mn-cs"/>
            </a:rPr>
            <a:t>ため、類似団体平均を上回っている。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扶助費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8,064</a:t>
          </a:r>
          <a:r>
            <a:rPr kumimoji="1" lang="ja-JP" altLang="en-US" sz="1100">
              <a:solidFill>
                <a:schemeClr val="dk1"/>
              </a:solidFill>
              <a:effectLst/>
              <a:latin typeface="+mn-lt"/>
              <a:ea typeface="+mn-ea"/>
              <a:cs typeface="+mn-cs"/>
            </a:rPr>
            <a:t>千円減の</a:t>
          </a:r>
          <a:r>
            <a:rPr kumimoji="1" lang="en-US" altLang="ja-JP" sz="1100">
              <a:solidFill>
                <a:schemeClr val="dk1"/>
              </a:solidFill>
              <a:effectLst/>
              <a:latin typeface="+mn-lt"/>
              <a:ea typeface="+mn-ea"/>
              <a:cs typeface="+mn-cs"/>
            </a:rPr>
            <a:t>325,925</a:t>
          </a:r>
          <a:r>
            <a:rPr kumimoji="1" lang="ja-JP" altLang="en-US" sz="1100">
              <a:solidFill>
                <a:schemeClr val="dk1"/>
              </a:solidFill>
              <a:effectLst/>
              <a:latin typeface="+mn-lt"/>
              <a:ea typeface="+mn-ea"/>
              <a:cs typeface="+mn-cs"/>
            </a:rPr>
            <a:t>千円となっている。国県補助事業が大半を占めるため、弥彦村の水準が低いのは類似団体の財政規模の違いと思われる。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11,382</a:t>
          </a:r>
          <a:r>
            <a:rPr kumimoji="1" lang="ja-JP" altLang="en-US"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390,783</a:t>
          </a:r>
          <a:r>
            <a:rPr kumimoji="1" lang="ja-JP" altLang="en-US" sz="1100">
              <a:solidFill>
                <a:schemeClr val="dk1"/>
              </a:solidFill>
              <a:effectLst/>
              <a:latin typeface="+mn-lt"/>
              <a:ea typeface="+mn-ea"/>
              <a:cs typeface="+mn-cs"/>
            </a:rPr>
            <a:t>千円と、平成</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408,320</a:t>
          </a:r>
          <a:r>
            <a:rPr kumimoji="1" lang="ja-JP" altLang="en-US" sz="1100">
              <a:solidFill>
                <a:schemeClr val="dk1"/>
              </a:solidFill>
              <a:effectLst/>
              <a:latin typeface="+mn-lt"/>
              <a:ea typeface="+mn-ea"/>
              <a:cs typeface="+mn-cs"/>
            </a:rPr>
            <a:t>千円以来の高水準であるが、類似団体内においては低水準であることがわかる。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8,147
8,123
25.17
4,450,725
4,341,633
107,747
2,543,982
3,027,217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50038</xdr:rowOff>
    </xdr:from>
    <xdr:to>
      <xdr:col>24</xdr:col>
      <xdr:colOff>63500</xdr:colOff>
      <xdr:row>35</xdr:row>
      <xdr:rowOff>77216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50788"/>
          <a:ext cx="8382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77216</xdr:rowOff>
    </xdr:from>
    <xdr:to>
      <xdr:col>19</xdr:col>
      <xdr:colOff>177800</xdr:colOff>
      <xdr:row>35</xdr:row>
      <xdr:rowOff>129286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77966"/>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75057</xdr:rowOff>
    </xdr:from>
    <xdr:to>
      <xdr:col>15</xdr:col>
      <xdr:colOff>50800</xdr:colOff>
      <xdr:row>35</xdr:row>
      <xdr:rowOff>129286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5807"/>
          <a:ext cx="8890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71120</xdr:rowOff>
    </xdr:from>
    <xdr:to>
      <xdr:col>10</xdr:col>
      <xdr:colOff>114300</xdr:colOff>
      <xdr:row>35</xdr:row>
      <xdr:rowOff>75057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71870"/>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97172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170688</xdr:rowOff>
    </xdr:from>
    <xdr:to>
      <xdr:col>24</xdr:col>
      <xdr:colOff>114300</xdr:colOff>
      <xdr:row>35</xdr:row>
      <xdr:rowOff>100838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149115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26416</xdr:rowOff>
    </xdr:from>
    <xdr:to>
      <xdr:col>20</xdr:col>
      <xdr:colOff>38100</xdr:colOff>
      <xdr:row>35</xdr:row>
      <xdr:rowOff>128016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119143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1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78486</xdr:rowOff>
    </xdr:from>
    <xdr:to>
      <xdr:col>15</xdr:col>
      <xdr:colOff>101600</xdr:colOff>
      <xdr:row>36</xdr:row>
      <xdr:rowOff>8636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171213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7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24257</xdr:rowOff>
    </xdr:from>
    <xdr:to>
      <xdr:col>10</xdr:col>
      <xdr:colOff>165100</xdr:colOff>
      <xdr:row>35</xdr:row>
      <xdr:rowOff>125857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116984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1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20320</xdr:rowOff>
    </xdr:from>
    <xdr:to>
      <xdr:col>6</xdr:col>
      <xdr:colOff>38100</xdr:colOff>
      <xdr:row>35</xdr:row>
      <xdr:rowOff>121920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113047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73988</xdr:rowOff>
    </xdr:from>
    <xdr:to>
      <xdr:col>24</xdr:col>
      <xdr:colOff>63500</xdr:colOff>
      <xdr:row>58</xdr:row>
      <xdr:rowOff>105518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18088"/>
          <a:ext cx="838200" cy="3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105518</xdr:rowOff>
    </xdr:from>
    <xdr:to>
      <xdr:col>19</xdr:col>
      <xdr:colOff>177800</xdr:colOff>
      <xdr:row>58</xdr:row>
      <xdr:rowOff>109941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49618"/>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109941</xdr:rowOff>
    </xdr:from>
    <xdr:to>
      <xdr:col>15</xdr:col>
      <xdr:colOff>50800</xdr:colOff>
      <xdr:row>58</xdr:row>
      <xdr:rowOff>139294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54041"/>
          <a:ext cx="889000" cy="2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139294</xdr:rowOff>
    </xdr:from>
    <xdr:to>
      <xdr:col>10</xdr:col>
      <xdr:colOff>114300</xdr:colOff>
      <xdr:row>58</xdr:row>
      <xdr:rowOff>152621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83394"/>
          <a:ext cx="889000" cy="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23188</xdr:rowOff>
    </xdr:from>
    <xdr:to>
      <xdr:col>24</xdr:col>
      <xdr:colOff>114300</xdr:colOff>
      <xdr:row>58</xdr:row>
      <xdr:rowOff>124788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54718</xdr:rowOff>
    </xdr:from>
    <xdr:to>
      <xdr:col>20</xdr:col>
      <xdr:colOff>38100</xdr:colOff>
      <xdr:row>58</xdr:row>
      <xdr:rowOff>156318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147445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9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59141</xdr:rowOff>
    </xdr:from>
    <xdr:to>
      <xdr:col>15</xdr:col>
      <xdr:colOff>101600</xdr:colOff>
      <xdr:row>58</xdr:row>
      <xdr:rowOff>160741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151868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88494</xdr:rowOff>
    </xdr:from>
    <xdr:to>
      <xdr:col>10</xdr:col>
      <xdr:colOff>165100</xdr:colOff>
      <xdr:row>59</xdr:row>
      <xdr:rowOff>18644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9771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101821</xdr:rowOff>
    </xdr:from>
    <xdr:to>
      <xdr:col>6</xdr:col>
      <xdr:colOff>38100</xdr:colOff>
      <xdr:row>59</xdr:row>
      <xdr:rowOff>31971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23098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26757</xdr:rowOff>
    </xdr:from>
    <xdr:to>
      <xdr:col>24</xdr:col>
      <xdr:colOff>63500</xdr:colOff>
      <xdr:row>78</xdr:row>
      <xdr:rowOff>34232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99857"/>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26757</xdr:rowOff>
    </xdr:from>
    <xdr:to>
      <xdr:col>19</xdr:col>
      <xdr:colOff>177800</xdr:colOff>
      <xdr:row>78</xdr:row>
      <xdr:rowOff>37288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99857"/>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37288</xdr:rowOff>
    </xdr:from>
    <xdr:to>
      <xdr:col>15</xdr:col>
      <xdr:colOff>50800</xdr:colOff>
      <xdr:row>78</xdr:row>
      <xdr:rowOff>101943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10388"/>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101943</xdr:rowOff>
    </xdr:from>
    <xdr:to>
      <xdr:col>10</xdr:col>
      <xdr:colOff>114300</xdr:colOff>
      <xdr:row>78</xdr:row>
      <xdr:rowOff>130677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75043"/>
          <a:ext cx="889000" cy="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56105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154882</xdr:rowOff>
    </xdr:from>
    <xdr:to>
      <xdr:col>24</xdr:col>
      <xdr:colOff>114300</xdr:colOff>
      <xdr:row>78</xdr:row>
      <xdr:rowOff>85032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133309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3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147407</xdr:rowOff>
    </xdr:from>
    <xdr:to>
      <xdr:col>20</xdr:col>
      <xdr:colOff>38100</xdr:colOff>
      <xdr:row>78</xdr:row>
      <xdr:rowOff>77557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4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68684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4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157938</xdr:rowOff>
    </xdr:from>
    <xdr:to>
      <xdr:col>15</xdr:col>
      <xdr:colOff>101600</xdr:colOff>
      <xdr:row>78</xdr:row>
      <xdr:rowOff>88088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79215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51143</xdr:rowOff>
    </xdr:from>
    <xdr:to>
      <xdr:col>10</xdr:col>
      <xdr:colOff>165100</xdr:colOff>
      <xdr:row>78</xdr:row>
      <xdr:rowOff>152743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143870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1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79877</xdr:rowOff>
    </xdr:from>
    <xdr:to>
      <xdr:col>6</xdr:col>
      <xdr:colOff>38100</xdr:colOff>
      <xdr:row>79</xdr:row>
      <xdr:rowOff>10027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157952</xdr:rowOff>
    </xdr:from>
    <xdr:to>
      <xdr:col>24</xdr:col>
      <xdr:colOff>63500</xdr:colOff>
      <xdr:row>98</xdr:row>
      <xdr:rowOff>160618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60052"/>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160618</xdr:rowOff>
    </xdr:from>
    <xdr:to>
      <xdr:col>19</xdr:col>
      <xdr:colOff>177800</xdr:colOff>
      <xdr:row>98</xdr:row>
      <xdr:rowOff>164280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62718"/>
          <a:ext cx="8890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164280</xdr:rowOff>
    </xdr:from>
    <xdr:to>
      <xdr:col>15</xdr:col>
      <xdr:colOff>50800</xdr:colOff>
      <xdr:row>98</xdr:row>
      <xdr:rowOff>164895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66380"/>
          <a:ext cx="88900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162416</xdr:rowOff>
    </xdr:from>
    <xdr:to>
      <xdr:col>10</xdr:col>
      <xdr:colOff>114300</xdr:colOff>
      <xdr:row>98</xdr:row>
      <xdr:rowOff>164895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64516"/>
          <a:ext cx="889000" cy="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107152</xdr:rowOff>
    </xdr:from>
    <xdr:to>
      <xdr:col>24</xdr:col>
      <xdr:colOff>114300</xdr:colOff>
      <xdr:row>99</xdr:row>
      <xdr:rowOff>37302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9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109818</xdr:rowOff>
    </xdr:from>
    <xdr:to>
      <xdr:col>20</xdr:col>
      <xdr:colOff>38100</xdr:colOff>
      <xdr:row>99</xdr:row>
      <xdr:rowOff>39968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31095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0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113480</xdr:rowOff>
    </xdr:from>
    <xdr:to>
      <xdr:col>15</xdr:col>
      <xdr:colOff>101600</xdr:colOff>
      <xdr:row>99</xdr:row>
      <xdr:rowOff>43630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1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34757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0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114095</xdr:rowOff>
    </xdr:from>
    <xdr:to>
      <xdr:col>10</xdr:col>
      <xdr:colOff>165100</xdr:colOff>
      <xdr:row>99</xdr:row>
      <xdr:rowOff>44245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35372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111616</xdr:rowOff>
    </xdr:from>
    <xdr:to>
      <xdr:col>6</xdr:col>
      <xdr:colOff>38100</xdr:colOff>
      <xdr:row>99</xdr:row>
      <xdr:rowOff>41766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32893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63500</xdr:rowOff>
    </xdr:from>
    <xdr:to>
      <xdr:col>55</xdr:col>
      <xdr:colOff>0</xdr:colOff>
      <xdr:row>35</xdr:row>
      <xdr:rowOff>68453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064250"/>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68453</xdr:rowOff>
    </xdr:from>
    <xdr:to>
      <xdr:col>50</xdr:col>
      <xdr:colOff>114300</xdr:colOff>
      <xdr:row>35</xdr:row>
      <xdr:rowOff>73787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06920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79519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73787</xdr:rowOff>
    </xdr:from>
    <xdr:to>
      <xdr:col>45</xdr:col>
      <xdr:colOff>177800</xdr:colOff>
      <xdr:row>35</xdr:row>
      <xdr:rowOff>81026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07453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80281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81026</xdr:rowOff>
    </xdr:from>
    <xdr:to>
      <xdr:col>41</xdr:col>
      <xdr:colOff>50800</xdr:colOff>
      <xdr:row>35</xdr:row>
      <xdr:rowOff>93980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08177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119524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12700</xdr:rowOff>
    </xdr:from>
    <xdr:to>
      <xdr:col>55</xdr:col>
      <xdr:colOff>50800</xdr:colOff>
      <xdr:row>35</xdr:row>
      <xdr:rowOff>114300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35577</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17653</xdr:rowOff>
    </xdr:from>
    <xdr:to>
      <xdr:col>50</xdr:col>
      <xdr:colOff>165100</xdr:colOff>
      <xdr:row>35</xdr:row>
      <xdr:rowOff>119253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135780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22987</xdr:rowOff>
    </xdr:from>
    <xdr:to>
      <xdr:col>46</xdr:col>
      <xdr:colOff>38100</xdr:colOff>
      <xdr:row>35</xdr:row>
      <xdr:rowOff>124587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141114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79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30226</xdr:rowOff>
    </xdr:from>
    <xdr:to>
      <xdr:col>41</xdr:col>
      <xdr:colOff>101600</xdr:colOff>
      <xdr:row>35</xdr:row>
      <xdr:rowOff>131826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148353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43180</xdr:rowOff>
    </xdr:from>
    <xdr:to>
      <xdr:col>36</xdr:col>
      <xdr:colOff>165100</xdr:colOff>
      <xdr:row>35</xdr:row>
      <xdr:rowOff>144780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135907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3408</xdr:rowOff>
    </xdr:from>
    <xdr:to>
      <xdr:col>55</xdr:col>
      <xdr:colOff>0</xdr:colOff>
      <xdr:row>59</xdr:row>
      <xdr:rowOff>7607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18958"/>
          <a:ext cx="838200" cy="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166644</xdr:rowOff>
    </xdr:from>
    <xdr:to>
      <xdr:col>50</xdr:col>
      <xdr:colOff>114300</xdr:colOff>
      <xdr:row>59</xdr:row>
      <xdr:rowOff>3408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10744"/>
          <a:ext cx="8890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166644</xdr:rowOff>
    </xdr:from>
    <xdr:to>
      <xdr:col>45</xdr:col>
      <xdr:colOff>177800</xdr:colOff>
      <xdr:row>59</xdr:row>
      <xdr:rowOff>1342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10744"/>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1342</xdr:rowOff>
    </xdr:from>
    <xdr:to>
      <xdr:col>41</xdr:col>
      <xdr:colOff>50800</xdr:colOff>
      <xdr:row>59</xdr:row>
      <xdr:rowOff>7103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16892"/>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38623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128257</xdr:rowOff>
    </xdr:from>
    <xdr:to>
      <xdr:col>55</xdr:col>
      <xdr:colOff>50800</xdr:colOff>
      <xdr:row>59</xdr:row>
      <xdr:rowOff>58407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124058</xdr:rowOff>
    </xdr:from>
    <xdr:to>
      <xdr:col>50</xdr:col>
      <xdr:colOff>165100</xdr:colOff>
      <xdr:row>59</xdr:row>
      <xdr:rowOff>54208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45335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6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115844</xdr:rowOff>
    </xdr:from>
    <xdr:to>
      <xdr:col>46</xdr:col>
      <xdr:colOff>38100</xdr:colOff>
      <xdr:row>59</xdr:row>
      <xdr:rowOff>45994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37121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5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121992</xdr:rowOff>
    </xdr:from>
    <xdr:to>
      <xdr:col>41</xdr:col>
      <xdr:colOff>101600</xdr:colOff>
      <xdr:row>59</xdr:row>
      <xdr:rowOff>52142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43269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127753</xdr:rowOff>
    </xdr:from>
    <xdr:to>
      <xdr:col>36</xdr:col>
      <xdr:colOff>165100</xdr:colOff>
      <xdr:row>59</xdr:row>
      <xdr:rowOff>57903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7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49030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6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81018</xdr:rowOff>
    </xdr:from>
    <xdr:to>
      <xdr:col>55</xdr:col>
      <xdr:colOff>0</xdr:colOff>
      <xdr:row>78</xdr:row>
      <xdr:rowOff>2708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11218"/>
          <a:ext cx="838200" cy="26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81018</xdr:rowOff>
    </xdr:from>
    <xdr:to>
      <xdr:col>50</xdr:col>
      <xdr:colOff>114300</xdr:colOff>
      <xdr:row>77</xdr:row>
      <xdr:rowOff>104039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11218"/>
          <a:ext cx="889000" cy="19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104039</xdr:rowOff>
    </xdr:from>
    <xdr:to>
      <xdr:col>45</xdr:col>
      <xdr:colOff>177800</xdr:colOff>
      <xdr:row>78</xdr:row>
      <xdr:rowOff>1169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0568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1169</xdr:rowOff>
    </xdr:from>
    <xdr:to>
      <xdr:col>41</xdr:col>
      <xdr:colOff>50800</xdr:colOff>
      <xdr:row>78</xdr:row>
      <xdr:rowOff>39688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74269"/>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98821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7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123358</xdr:rowOff>
    </xdr:from>
    <xdr:to>
      <xdr:col>55</xdr:col>
      <xdr:colOff>50800</xdr:colOff>
      <xdr:row>78</xdr:row>
      <xdr:rowOff>53508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146235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7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30218</xdr:rowOff>
    </xdr:from>
    <xdr:to>
      <xdr:col>50</xdr:col>
      <xdr:colOff>165100</xdr:colOff>
      <xdr:row>76</xdr:row>
      <xdr:rowOff>131818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148345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53239</xdr:rowOff>
    </xdr:from>
    <xdr:to>
      <xdr:col>46</xdr:col>
      <xdr:colOff>38100</xdr:colOff>
      <xdr:row>77</xdr:row>
      <xdr:rowOff>154839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171366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121819</xdr:rowOff>
    </xdr:from>
    <xdr:to>
      <xdr:col>41</xdr:col>
      <xdr:colOff>101600</xdr:colOff>
      <xdr:row>78</xdr:row>
      <xdr:rowOff>51969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68496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160338</xdr:rowOff>
    </xdr:from>
    <xdr:to>
      <xdr:col>36</xdr:col>
      <xdr:colOff>165100</xdr:colOff>
      <xdr:row>78</xdr:row>
      <xdr:rowOff>90488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107015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101805</xdr:rowOff>
    </xdr:from>
    <xdr:to>
      <xdr:col>55</xdr:col>
      <xdr:colOff>0</xdr:colOff>
      <xdr:row>98</xdr:row>
      <xdr:rowOff>106418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903905"/>
          <a:ext cx="838200" cy="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98206</xdr:rowOff>
    </xdr:from>
    <xdr:to>
      <xdr:col>50</xdr:col>
      <xdr:colOff>114300</xdr:colOff>
      <xdr:row>98</xdr:row>
      <xdr:rowOff>106418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900306"/>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98206</xdr:rowOff>
    </xdr:from>
    <xdr:to>
      <xdr:col>45</xdr:col>
      <xdr:colOff>177800</xdr:colOff>
      <xdr:row>98</xdr:row>
      <xdr:rowOff>106683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900306"/>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105849</xdr:rowOff>
    </xdr:from>
    <xdr:to>
      <xdr:col>41</xdr:col>
      <xdr:colOff>50800</xdr:colOff>
      <xdr:row>98</xdr:row>
      <xdr:rowOff>106683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907949"/>
          <a:ext cx="8890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51005</xdr:rowOff>
    </xdr:from>
    <xdr:to>
      <xdr:col>55</xdr:col>
      <xdr:colOff>50800</xdr:colOff>
      <xdr:row>98</xdr:row>
      <xdr:rowOff>152605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5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23740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55618</xdr:rowOff>
    </xdr:from>
    <xdr:to>
      <xdr:col>50</xdr:col>
      <xdr:colOff>165100</xdr:colOff>
      <xdr:row>98</xdr:row>
      <xdr:rowOff>157218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148345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47406</xdr:rowOff>
    </xdr:from>
    <xdr:to>
      <xdr:col>46</xdr:col>
      <xdr:colOff>38100</xdr:colOff>
      <xdr:row>98</xdr:row>
      <xdr:rowOff>149006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165533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2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55883</xdr:rowOff>
    </xdr:from>
    <xdr:to>
      <xdr:col>41</xdr:col>
      <xdr:colOff>101600</xdr:colOff>
      <xdr:row>98</xdr:row>
      <xdr:rowOff>157483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148610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5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55049</xdr:rowOff>
    </xdr:from>
    <xdr:to>
      <xdr:col>36</xdr:col>
      <xdr:colOff>165100</xdr:colOff>
      <xdr:row>98</xdr:row>
      <xdr:rowOff>156649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147776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135852</xdr:rowOff>
    </xdr:from>
    <xdr:to>
      <xdr:col>85</xdr:col>
      <xdr:colOff>127000</xdr:colOff>
      <xdr:row>37</xdr:row>
      <xdr:rowOff>162502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79502"/>
          <a:ext cx="838200" cy="2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124536</xdr:rowOff>
    </xdr:from>
    <xdr:to>
      <xdr:col>81</xdr:col>
      <xdr:colOff>50800</xdr:colOff>
      <xdr:row>37</xdr:row>
      <xdr:rowOff>162502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68186"/>
          <a:ext cx="889000" cy="3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124536</xdr:rowOff>
    </xdr:from>
    <xdr:to>
      <xdr:col>76</xdr:col>
      <xdr:colOff>114300</xdr:colOff>
      <xdr:row>37</xdr:row>
      <xdr:rowOff>151378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68186"/>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151378</xdr:rowOff>
    </xdr:from>
    <xdr:to>
      <xdr:col>71</xdr:col>
      <xdr:colOff>177800</xdr:colOff>
      <xdr:row>38</xdr:row>
      <xdr:rowOff>30772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95028"/>
          <a:ext cx="889000" cy="5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21651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85052</xdr:rowOff>
    </xdr:from>
    <xdr:to>
      <xdr:col>85</xdr:col>
      <xdr:colOff>177800</xdr:colOff>
      <xdr:row>38</xdr:row>
      <xdr:rowOff>15202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107929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111703</xdr:rowOff>
    </xdr:from>
    <xdr:to>
      <xdr:col>81</xdr:col>
      <xdr:colOff>101600</xdr:colOff>
      <xdr:row>38</xdr:row>
      <xdr:rowOff>41853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5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32979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4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73736</xdr:rowOff>
    </xdr:from>
    <xdr:to>
      <xdr:col>76</xdr:col>
      <xdr:colOff>165100</xdr:colOff>
      <xdr:row>38</xdr:row>
      <xdr:rowOff>3887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173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166464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100578</xdr:rowOff>
    </xdr:from>
    <xdr:to>
      <xdr:col>72</xdr:col>
      <xdr:colOff>38100</xdr:colOff>
      <xdr:row>38</xdr:row>
      <xdr:rowOff>30728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47255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2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151422</xdr:rowOff>
    </xdr:from>
    <xdr:to>
      <xdr:col>67</xdr:col>
      <xdr:colOff>101600</xdr:colOff>
      <xdr:row>38</xdr:row>
      <xdr:rowOff>81572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72699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103439</xdr:rowOff>
    </xdr:from>
    <xdr:to>
      <xdr:col>85</xdr:col>
      <xdr:colOff>127000</xdr:colOff>
      <xdr:row>57</xdr:row>
      <xdr:rowOff>134982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76089"/>
          <a:ext cx="838200" cy="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134982</xdr:rowOff>
    </xdr:from>
    <xdr:to>
      <xdr:col>81</xdr:col>
      <xdr:colOff>50800</xdr:colOff>
      <xdr:row>57</xdr:row>
      <xdr:rowOff>137373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907632"/>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128590</xdr:rowOff>
    </xdr:from>
    <xdr:to>
      <xdr:col>76</xdr:col>
      <xdr:colOff>114300</xdr:colOff>
      <xdr:row>57</xdr:row>
      <xdr:rowOff>137373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901240"/>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74233</xdr:rowOff>
    </xdr:from>
    <xdr:to>
      <xdr:col>71</xdr:col>
      <xdr:colOff>177800</xdr:colOff>
      <xdr:row>57</xdr:row>
      <xdr:rowOff>128590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46883"/>
          <a:ext cx="889000" cy="5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52639</xdr:rowOff>
    </xdr:from>
    <xdr:to>
      <xdr:col>85</xdr:col>
      <xdr:colOff>177800</xdr:colOff>
      <xdr:row>57</xdr:row>
      <xdr:rowOff>154239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139016</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4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84182</xdr:rowOff>
    </xdr:from>
    <xdr:to>
      <xdr:col>81</xdr:col>
      <xdr:colOff>101600</xdr:colOff>
      <xdr:row>58</xdr:row>
      <xdr:rowOff>14332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5459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4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86573</xdr:rowOff>
    </xdr:from>
    <xdr:to>
      <xdr:col>76</xdr:col>
      <xdr:colOff>165100</xdr:colOff>
      <xdr:row>58</xdr:row>
      <xdr:rowOff>16723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5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5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77790</xdr:rowOff>
    </xdr:from>
    <xdr:to>
      <xdr:col>72</xdr:col>
      <xdr:colOff>38100</xdr:colOff>
      <xdr:row>58</xdr:row>
      <xdr:rowOff>7940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170517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4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23433</xdr:rowOff>
    </xdr:from>
    <xdr:to>
      <xdr:col>67</xdr:col>
      <xdr:colOff>101600</xdr:colOff>
      <xdr:row>57</xdr:row>
      <xdr:rowOff>125033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9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116160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138312</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11412"/>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138054</xdr:rowOff>
    </xdr:from>
    <xdr:to>
      <xdr:col>81</xdr:col>
      <xdr:colOff>50800</xdr:colOff>
      <xdr:row>78</xdr:row>
      <xdr:rowOff>138312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11154"/>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138054</xdr:rowOff>
    </xdr:from>
    <xdr:to>
      <xdr:col>76</xdr:col>
      <xdr:colOff>114300</xdr:colOff>
      <xdr:row>78</xdr:row>
      <xdr:rowOff>139159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11154"/>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139159</xdr:rowOff>
    </xdr:from>
    <xdr:to>
      <xdr:col>71</xdr:col>
      <xdr:colOff>177800</xdr:colOff>
      <xdr:row>78</xdr:row>
      <xdr:rowOff>139305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12259"/>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87512</xdr:rowOff>
    </xdr:from>
    <xdr:to>
      <xdr:col>81</xdr:col>
      <xdr:colOff>101600</xdr:colOff>
      <xdr:row>79</xdr:row>
      <xdr:rowOff>17662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8789</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553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87254</xdr:rowOff>
    </xdr:from>
    <xdr:to>
      <xdr:col>76</xdr:col>
      <xdr:colOff>165100</xdr:colOff>
      <xdr:row>79</xdr:row>
      <xdr:rowOff>17404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8531</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55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88359</xdr:rowOff>
    </xdr:from>
    <xdr:to>
      <xdr:col>72</xdr:col>
      <xdr:colOff>38100</xdr:colOff>
      <xdr:row>79</xdr:row>
      <xdr:rowOff>18509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6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9636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554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88505</xdr:rowOff>
    </xdr:from>
    <xdr:to>
      <xdr:col>67</xdr:col>
      <xdr:colOff>101600</xdr:colOff>
      <xdr:row>79</xdr:row>
      <xdr:rowOff>18655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6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9782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55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91850</xdr:rowOff>
    </xdr:from>
    <xdr:to>
      <xdr:col>85</xdr:col>
      <xdr:colOff>127000</xdr:colOff>
      <xdr:row>97</xdr:row>
      <xdr:rowOff>100536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22500"/>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100536</xdr:rowOff>
    </xdr:from>
    <xdr:to>
      <xdr:col>81</xdr:col>
      <xdr:colOff>50800</xdr:colOff>
      <xdr:row>97</xdr:row>
      <xdr:rowOff>106138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31186"/>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106138</xdr:rowOff>
    </xdr:from>
    <xdr:to>
      <xdr:col>76</xdr:col>
      <xdr:colOff>114300</xdr:colOff>
      <xdr:row>97</xdr:row>
      <xdr:rowOff>115129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36788"/>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115129</xdr:rowOff>
    </xdr:from>
    <xdr:to>
      <xdr:col>71</xdr:col>
      <xdr:colOff>177800</xdr:colOff>
      <xdr:row>97</xdr:row>
      <xdr:rowOff>119098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45779"/>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41050</xdr:rowOff>
    </xdr:from>
    <xdr:to>
      <xdr:col>85</xdr:col>
      <xdr:colOff>177800</xdr:colOff>
      <xdr:row>97</xdr:row>
      <xdr:rowOff>142650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19477</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5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49736</xdr:rowOff>
    </xdr:from>
    <xdr:to>
      <xdr:col>81</xdr:col>
      <xdr:colOff>101600</xdr:colOff>
      <xdr:row>97</xdr:row>
      <xdr:rowOff>151336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8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142463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55338</xdr:rowOff>
    </xdr:from>
    <xdr:to>
      <xdr:col>76</xdr:col>
      <xdr:colOff>165100</xdr:colOff>
      <xdr:row>97</xdr:row>
      <xdr:rowOff>156938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148065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7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64329</xdr:rowOff>
    </xdr:from>
    <xdr:to>
      <xdr:col>72</xdr:col>
      <xdr:colOff>38100</xdr:colOff>
      <xdr:row>97</xdr:row>
      <xdr:rowOff>165929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157056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68298</xdr:rowOff>
    </xdr:from>
    <xdr:to>
      <xdr:col>67</xdr:col>
      <xdr:colOff>101600</xdr:colOff>
      <xdr:row>97</xdr:row>
      <xdr:rowOff>169898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161025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】H26.1.1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8,562</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H27.1.1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8.493</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H28.1.1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8,426</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H29.1.1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8,328</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H30.1.1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8,236</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H31.1.1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8,147</a:t>
          </a:r>
          <a:r>
            <a:rPr lang="ja-JP" altLang="ja-JP" sz="1100" b="0" i="0" baseline="0">
              <a:solidFill>
                <a:schemeClr val="dk1"/>
              </a:solidFill>
              <a:effectLst/>
              <a:latin typeface="+mn-lt"/>
              <a:ea typeface="+mn-ea"/>
              <a:cs typeface="+mn-cs"/>
            </a:rPr>
            <a:t>人</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民生費については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929,970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959,967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1,017,561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1,014,648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1,008,932</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と推移している。それぞれ要因として、</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：臨時福祉給付金</a:t>
          </a:r>
          <a:r>
            <a:rPr kumimoji="1" lang="en-US" altLang="ja-JP" sz="1100">
              <a:solidFill>
                <a:schemeClr val="dk1"/>
              </a:solidFill>
              <a:effectLst/>
              <a:latin typeface="+mn-lt"/>
              <a:ea typeface="+mn-ea"/>
              <a:cs typeface="+mn-cs"/>
            </a:rPr>
            <a:t>14,105</a:t>
          </a:r>
          <a:r>
            <a:rPr kumimoji="1" lang="ja-JP" altLang="ja-JP" sz="1100">
              <a:solidFill>
                <a:schemeClr val="dk1"/>
              </a:solidFill>
              <a:effectLst/>
              <a:latin typeface="+mn-lt"/>
              <a:ea typeface="+mn-ea"/>
              <a:cs typeface="+mn-cs"/>
            </a:rPr>
            <a:t>千円（皆増）、</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：後期高齢者療養給付費負担金：</a:t>
          </a:r>
          <a:r>
            <a:rPr kumimoji="1" lang="en-US" altLang="ja-JP" sz="1100">
              <a:solidFill>
                <a:schemeClr val="dk1"/>
              </a:solidFill>
              <a:effectLst/>
              <a:latin typeface="+mn-lt"/>
              <a:ea typeface="+mn-ea"/>
              <a:cs typeface="+mn-cs"/>
            </a:rPr>
            <a:t>63,782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+7,281</a:t>
          </a:r>
          <a:r>
            <a:rPr kumimoji="1" lang="ja-JP" altLang="ja-JP" sz="1100">
              <a:solidFill>
                <a:schemeClr val="dk1"/>
              </a:solidFill>
              <a:effectLst/>
              <a:latin typeface="+mn-lt"/>
              <a:ea typeface="+mn-ea"/>
              <a:cs typeface="+mn-cs"/>
            </a:rPr>
            <a:t>千円）、介護給付費など障害福祉費扶助費</a:t>
          </a:r>
          <a:r>
            <a:rPr kumimoji="1" lang="en-US" altLang="ja-JP" sz="1100">
              <a:solidFill>
                <a:schemeClr val="dk1"/>
              </a:solidFill>
              <a:effectLst/>
              <a:latin typeface="+mn-lt"/>
              <a:ea typeface="+mn-ea"/>
              <a:cs typeface="+mn-cs"/>
            </a:rPr>
            <a:t>121,057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+5,910</a:t>
          </a:r>
          <a:r>
            <a:rPr kumimoji="1" lang="ja-JP" altLang="ja-JP" sz="1100">
              <a:solidFill>
                <a:schemeClr val="dk1"/>
              </a:solidFill>
              <a:effectLst/>
              <a:latin typeface="+mn-lt"/>
              <a:ea typeface="+mn-ea"/>
              <a:cs typeface="+mn-cs"/>
            </a:rPr>
            <a:t>千円）、保育園費：</a:t>
          </a:r>
          <a:r>
            <a:rPr kumimoji="1" lang="en-US" altLang="ja-JP" sz="1100">
              <a:solidFill>
                <a:schemeClr val="dk1"/>
              </a:solidFill>
              <a:effectLst/>
              <a:latin typeface="+mn-lt"/>
              <a:ea typeface="+mn-ea"/>
              <a:cs typeface="+mn-cs"/>
            </a:rPr>
            <a:t>254,298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+13,410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：（低所得者向け）臨時福祉給付金等：</a:t>
          </a:r>
          <a:r>
            <a:rPr kumimoji="1" lang="en-US" altLang="ja-JP" sz="1100">
              <a:solidFill>
                <a:schemeClr val="dk1"/>
              </a:solidFill>
              <a:effectLst/>
              <a:latin typeface="+mn-lt"/>
              <a:ea typeface="+mn-ea"/>
              <a:cs typeface="+mn-cs"/>
            </a:rPr>
            <a:t>33,399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+26,679</a:t>
          </a:r>
          <a:r>
            <a:rPr kumimoji="1" lang="ja-JP" altLang="ja-JP" sz="1100">
              <a:solidFill>
                <a:schemeClr val="dk1"/>
              </a:solidFill>
              <a:effectLst/>
              <a:latin typeface="+mn-lt"/>
              <a:ea typeface="+mn-ea"/>
              <a:cs typeface="+mn-cs"/>
            </a:rPr>
            <a:t>千円）、介護基盤整備事業費補助金</a:t>
          </a:r>
          <a:r>
            <a:rPr kumimoji="1" lang="en-US" altLang="ja-JP" sz="1100">
              <a:solidFill>
                <a:schemeClr val="dk1"/>
              </a:solidFill>
              <a:effectLst/>
              <a:latin typeface="+mn-lt"/>
              <a:ea typeface="+mn-ea"/>
              <a:cs typeface="+mn-cs"/>
            </a:rPr>
            <a:t>37,589</a:t>
          </a:r>
          <a:r>
            <a:rPr kumimoji="1" lang="ja-JP" altLang="ja-JP" sz="1100">
              <a:solidFill>
                <a:schemeClr val="dk1"/>
              </a:solidFill>
              <a:effectLst/>
              <a:latin typeface="+mn-lt"/>
              <a:ea typeface="+mn-ea"/>
              <a:cs typeface="+mn-cs"/>
            </a:rPr>
            <a:t>千円（皆増）となっており、</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と微減を続けており、</a:t>
          </a:r>
          <a:r>
            <a:rPr kumimoji="1" lang="ja-JP" altLang="ja-JP" sz="1100">
              <a:solidFill>
                <a:schemeClr val="dk1"/>
              </a:solidFill>
              <a:effectLst/>
              <a:latin typeface="+mn-lt"/>
              <a:ea typeface="+mn-ea"/>
              <a:cs typeface="+mn-cs"/>
            </a:rPr>
            <a:t>人口の減少</a:t>
          </a:r>
          <a:r>
            <a:rPr kumimoji="1" lang="ja-JP" altLang="en-US" sz="1100">
              <a:solidFill>
                <a:schemeClr val="dk1"/>
              </a:solidFill>
              <a:effectLst/>
              <a:latin typeface="+mn-lt"/>
              <a:ea typeface="+mn-ea"/>
              <a:cs typeface="+mn-cs"/>
            </a:rPr>
            <a:t>の影響が考えられる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労働費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類似団体内平均をおおきく上回る水準であるが、要因としてはシルバー人材センター補助金</a:t>
          </a:r>
          <a:r>
            <a:rPr kumimoji="1" lang="en-US" altLang="ja-JP" sz="1100">
              <a:solidFill>
                <a:schemeClr val="dk1"/>
              </a:solidFill>
              <a:effectLst/>
              <a:latin typeface="+mn-lt"/>
              <a:ea typeface="+mn-ea"/>
              <a:cs typeface="+mn-cs"/>
            </a:rPr>
            <a:t>3,400</a:t>
          </a:r>
          <a:r>
            <a:rPr kumimoji="1" lang="ja-JP" altLang="en-US" sz="1100">
              <a:solidFill>
                <a:schemeClr val="dk1"/>
              </a:solidFill>
              <a:effectLst/>
              <a:latin typeface="+mn-lt"/>
              <a:ea typeface="+mn-ea"/>
              <a:cs typeface="+mn-cs"/>
            </a:rPr>
            <a:t>千円、労働金庫預託金</a:t>
          </a:r>
          <a:r>
            <a:rPr kumimoji="1" lang="en-US" altLang="ja-JP" sz="1100">
              <a:solidFill>
                <a:schemeClr val="dk1"/>
              </a:solidFill>
              <a:effectLst/>
              <a:latin typeface="+mn-lt"/>
              <a:ea typeface="+mn-ea"/>
              <a:cs typeface="+mn-cs"/>
            </a:rPr>
            <a:t>10,000</a:t>
          </a:r>
          <a:r>
            <a:rPr kumimoji="1" lang="ja-JP" altLang="en-US" sz="1100">
              <a:solidFill>
                <a:schemeClr val="dk1"/>
              </a:solidFill>
              <a:effectLst/>
              <a:latin typeface="+mn-lt"/>
              <a:ea typeface="+mn-ea"/>
              <a:cs typeface="+mn-cs"/>
            </a:rPr>
            <a:t>千円が人口規模に対して大きいことが考えられる。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商工費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おもてなし広場整備事業 </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30,054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75,217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306,685</a:t>
          </a:r>
          <a:r>
            <a:rPr kumimoji="1" lang="ja-JP" altLang="ja-JP" sz="1100">
              <a:solidFill>
                <a:schemeClr val="dk1"/>
              </a:solidFill>
              <a:effectLst/>
              <a:latin typeface="+mn-lt"/>
              <a:ea typeface="+mn-ea"/>
              <a:cs typeface="+mn-cs"/>
            </a:rPr>
            <a:t>千円と三か年にわたって行ったため、著しく増加している。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新潟県弥彦村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392,400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322,500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342,600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342,700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312,300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H30:312,400 </a:t>
          </a:r>
          <a:r>
            <a:rPr kumimoji="1" lang="ja-JP" altLang="en-US" sz="1100">
              <a:solidFill>
                <a:schemeClr val="dk1"/>
              </a:solidFill>
              <a:effectLst/>
              <a:latin typeface="+mn-lt"/>
              <a:ea typeface="+mn-ea"/>
              <a:cs typeface="+mn-cs"/>
            </a:rPr>
            <a:t>千円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年度で大きく減らしたため、積戻しを行いたいところであったが、記録的大雪にかかる除雪経費を捻出するため</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を行っている</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実質単年度収支</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34,254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71,707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12,317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23,069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30,010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17,312</a:t>
          </a:r>
          <a:r>
            <a:rPr kumimoji="1" lang="ja-JP" altLang="en-US" sz="1100">
              <a:solidFill>
                <a:schemeClr val="dk1"/>
              </a:solidFill>
              <a:effectLst/>
              <a:latin typeface="+mn-lt"/>
              <a:ea typeface="+mn-ea"/>
              <a:cs typeface="+mn-cs"/>
            </a:rPr>
            <a:t>千円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財政調整基金を取り崩した年度については大きく収支が悪化している。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新潟県弥彦村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水道事業会計</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資金剰余額 </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251,691</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211,398</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134,972</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149,325</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133,384</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H30</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21,150</a:t>
          </a:r>
          <a:r>
            <a:rPr lang="ja-JP" altLang="en-US" sz="1100" b="0" i="0" baseline="0">
              <a:solidFill>
                <a:schemeClr val="dk1"/>
              </a:solidFill>
              <a:effectLst/>
              <a:latin typeface="+mn-lt"/>
              <a:ea typeface="+mn-ea"/>
              <a:cs typeface="+mn-cs"/>
            </a:rPr>
            <a:t>千円</a:t>
          </a:r>
          <a:endParaRPr lang="ja-JP" altLang="ja-JP" sz="1400">
            <a:effectLst/>
          </a:endParaRPr>
        </a:p>
        <a:p>
          <a:pPr rtl="0"/>
          <a:r>
            <a:rPr lang="ja-JP" altLang="ja-JP" sz="1100" b="0" i="0" baseline="0">
              <a:solidFill>
                <a:schemeClr val="dk1"/>
              </a:solidFill>
              <a:effectLst/>
              <a:latin typeface="+mn-lt"/>
              <a:ea typeface="+mn-ea"/>
              <a:cs typeface="+mn-cs"/>
            </a:rPr>
            <a:t>景況感が波及していないためか、家庭における節水意識の高まり、また工業用途においても有収水量が減少しているため、収支は悪化の傾向にある。</a:t>
          </a:r>
          <a:r>
            <a:rPr lang="en-US" altLang="ja-JP" sz="1100" b="0" i="0" baseline="0">
              <a:solidFill>
                <a:schemeClr val="dk1"/>
              </a:solidFill>
              <a:effectLst/>
              <a:latin typeface="+mn-lt"/>
              <a:ea typeface="+mn-ea"/>
              <a:cs typeface="+mn-cs"/>
            </a:rPr>
            <a:t>H30</a:t>
          </a:r>
          <a:r>
            <a:rPr lang="ja-JP" altLang="en-US" sz="1100" b="0" i="0" baseline="0">
              <a:solidFill>
                <a:schemeClr val="dk1"/>
              </a:solidFill>
              <a:effectLst/>
              <a:latin typeface="+mn-lt"/>
              <a:ea typeface="+mn-ea"/>
              <a:cs typeface="+mn-cs"/>
            </a:rPr>
            <a:t>末をもって水道事業会計は、燕市の水道事業と統合されたため、</a:t>
          </a:r>
          <a:r>
            <a:rPr lang="en-US" altLang="ja-JP" sz="1100" b="0" i="0" baseline="0">
              <a:solidFill>
                <a:schemeClr val="dk1"/>
              </a:solidFill>
              <a:effectLst/>
              <a:latin typeface="+mn-lt"/>
              <a:ea typeface="+mn-ea"/>
              <a:cs typeface="+mn-cs"/>
            </a:rPr>
            <a:t>R</a:t>
          </a:r>
          <a:r>
            <a:rPr lang="ja-JP" altLang="en-US" sz="1100" b="0" i="0" baseline="0">
              <a:solidFill>
                <a:schemeClr val="dk1"/>
              </a:solidFill>
              <a:effectLst/>
              <a:latin typeface="+mn-lt"/>
              <a:ea typeface="+mn-ea"/>
              <a:cs typeface="+mn-cs"/>
            </a:rPr>
            <a:t>元以降は燕・弥彦総合事務組合営に移行している。</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下水道事業会計</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資金剰余額　</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181,134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152,998</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71,733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20,300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5,273</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H30</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1,651</a:t>
          </a:r>
          <a:r>
            <a:rPr lang="ja-JP" altLang="en-US" sz="1100" b="0" i="0" baseline="0">
              <a:solidFill>
                <a:schemeClr val="dk1"/>
              </a:solidFill>
              <a:effectLst/>
              <a:latin typeface="+mn-lt"/>
              <a:ea typeface="+mn-ea"/>
              <a:cs typeface="+mn-cs"/>
            </a:rPr>
            <a:t>千円</a:t>
          </a:r>
          <a:endParaRPr lang="ja-JP" altLang="ja-JP" sz="1400">
            <a:effectLst/>
          </a:endParaRPr>
        </a:p>
        <a:p>
          <a:r>
            <a:rPr lang="ja-JP" altLang="ja-JP" sz="1100" b="0" i="0" baseline="0">
              <a:solidFill>
                <a:schemeClr val="dk1"/>
              </a:solidFill>
              <a:effectLst/>
              <a:latin typeface="+mn-lt"/>
              <a:ea typeface="+mn-ea"/>
              <a:cs typeface="+mn-cs"/>
            </a:rPr>
            <a:t>水道使用量の減少に加え、一般会計からの繰入金が減少しているため、著しく減少している</a:t>
          </a:r>
          <a:r>
            <a:rPr lang="ja-JP" altLang="en-US"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4450725</v>
      </c>
      <c r="BO4" s="423"/>
      <c r="BP4" s="423"/>
      <c r="BQ4" s="423"/>
      <c r="BR4" s="423"/>
      <c r="BS4" s="423"/>
      <c r="BT4" s="423"/>
      <c r="BU4" s="424"/>
      <c r="BV4" s="422">
        <v>4452834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4.2</v>
      </c>
      <c r="CU4" s="604"/>
      <c r="CV4" s="604"/>
      <c r="CW4" s="604"/>
      <c r="CX4" s="604"/>
      <c r="CY4" s="604"/>
      <c r="CZ4" s="604"/>
      <c r="DA4" s="605"/>
      <c r="DB4" s="603">
        <v>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4341633</v>
      </c>
      <c r="BO5" s="428"/>
      <c r="BP5" s="428"/>
      <c r="BQ5" s="428"/>
      <c r="BR5" s="428"/>
      <c r="BS5" s="428"/>
      <c r="BT5" s="428"/>
      <c r="BU5" s="429"/>
      <c r="BV5" s="427">
        <v>4321283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84.6</v>
      </c>
      <c r="CU5" s="398"/>
      <c r="CV5" s="398"/>
      <c r="CW5" s="398"/>
      <c r="CX5" s="398"/>
      <c r="CY5" s="398"/>
      <c r="CZ5" s="398"/>
      <c r="DA5" s="399"/>
      <c r="DB5" s="397">
        <v>85.6</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109092</v>
      </c>
      <c r="BO6" s="428"/>
      <c r="BP6" s="428"/>
      <c r="BQ6" s="428"/>
      <c r="BR6" s="428"/>
      <c r="BS6" s="428"/>
      <c r="BT6" s="428"/>
      <c r="BU6" s="429"/>
      <c r="BV6" s="427">
        <v>131551</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89.3</v>
      </c>
      <c r="CU6" s="578"/>
      <c r="CV6" s="578"/>
      <c r="CW6" s="578"/>
      <c r="CX6" s="578"/>
      <c r="CY6" s="578"/>
      <c r="CZ6" s="578"/>
      <c r="DA6" s="579"/>
      <c r="DB6" s="577">
        <v>90.3</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1345</v>
      </c>
      <c r="BO7" s="428"/>
      <c r="BP7" s="428"/>
      <c r="BQ7" s="428"/>
      <c r="BR7" s="428"/>
      <c r="BS7" s="428"/>
      <c r="BT7" s="428"/>
      <c r="BU7" s="429"/>
      <c r="BV7" s="427">
        <v>6392</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2543982</v>
      </c>
      <c r="CU7" s="428"/>
      <c r="CV7" s="428"/>
      <c r="CW7" s="428"/>
      <c r="CX7" s="428"/>
      <c r="CY7" s="428"/>
      <c r="CZ7" s="428"/>
      <c r="DA7" s="429"/>
      <c r="DB7" s="427">
        <v>2510242</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94</v>
      </c>
      <c r="AV8" s="485"/>
      <c r="AW8" s="485"/>
      <c r="AX8" s="485"/>
      <c r="AY8" s="407" t="s">
        <v>108</v>
      </c>
      <c r="AZ8" s="408"/>
      <c r="BA8" s="408"/>
      <c r="BB8" s="408"/>
      <c r="BC8" s="408"/>
      <c r="BD8" s="408"/>
      <c r="BE8" s="408"/>
      <c r="BF8" s="408"/>
      <c r="BG8" s="408"/>
      <c r="BH8" s="408"/>
      <c r="BI8" s="408"/>
      <c r="BJ8" s="408"/>
      <c r="BK8" s="408"/>
      <c r="BL8" s="408"/>
      <c r="BM8" s="409"/>
      <c r="BN8" s="427">
        <v>107747</v>
      </c>
      <c r="BO8" s="428"/>
      <c r="BP8" s="428"/>
      <c r="BQ8" s="428"/>
      <c r="BR8" s="428"/>
      <c r="BS8" s="428"/>
      <c r="BT8" s="428"/>
      <c r="BU8" s="429"/>
      <c r="BV8" s="427">
        <v>125159</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0.42</v>
      </c>
      <c r="CU8" s="541"/>
      <c r="CV8" s="541"/>
      <c r="CW8" s="541"/>
      <c r="CX8" s="541"/>
      <c r="CY8" s="541"/>
      <c r="CZ8" s="541"/>
      <c r="DA8" s="542"/>
      <c r="DB8" s="540">
        <v>0.42</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8209</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94</v>
      </c>
      <c r="AV9" s="485"/>
      <c r="AW9" s="485"/>
      <c r="AX9" s="485"/>
      <c r="AY9" s="407" t="s">
        <v>114</v>
      </c>
      <c r="AZ9" s="408"/>
      <c r="BA9" s="408"/>
      <c r="BB9" s="408"/>
      <c r="BC9" s="408"/>
      <c r="BD9" s="408"/>
      <c r="BE9" s="408"/>
      <c r="BF9" s="408"/>
      <c r="BG9" s="408"/>
      <c r="BH9" s="408"/>
      <c r="BI9" s="408"/>
      <c r="BJ9" s="408"/>
      <c r="BK9" s="408"/>
      <c r="BL9" s="408"/>
      <c r="BM9" s="409"/>
      <c r="BN9" s="427">
        <v>-17412</v>
      </c>
      <c r="BO9" s="428"/>
      <c r="BP9" s="428"/>
      <c r="BQ9" s="428"/>
      <c r="BR9" s="428"/>
      <c r="BS9" s="428"/>
      <c r="BT9" s="428"/>
      <c r="BU9" s="429"/>
      <c r="BV9" s="427">
        <v>390</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13.1</v>
      </c>
      <c r="CU9" s="398"/>
      <c r="CV9" s="398"/>
      <c r="CW9" s="398"/>
      <c r="CX9" s="398"/>
      <c r="CY9" s="398"/>
      <c r="CZ9" s="398"/>
      <c r="DA9" s="399"/>
      <c r="DB9" s="397">
        <v>12.8</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8582</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94</v>
      </c>
      <c r="AV10" s="485"/>
      <c r="AW10" s="485"/>
      <c r="AX10" s="485"/>
      <c r="AY10" s="407" t="s">
        <v>118</v>
      </c>
      <c r="AZ10" s="408"/>
      <c r="BA10" s="408"/>
      <c r="BB10" s="408"/>
      <c r="BC10" s="408"/>
      <c r="BD10" s="408"/>
      <c r="BE10" s="408"/>
      <c r="BF10" s="408"/>
      <c r="BG10" s="408"/>
      <c r="BH10" s="408"/>
      <c r="BI10" s="408"/>
      <c r="BJ10" s="408"/>
      <c r="BK10" s="408"/>
      <c r="BL10" s="408"/>
      <c r="BM10" s="409"/>
      <c r="BN10" s="427">
        <v>100</v>
      </c>
      <c r="BO10" s="428"/>
      <c r="BP10" s="428"/>
      <c r="BQ10" s="428"/>
      <c r="BR10" s="428"/>
      <c r="BS10" s="428"/>
      <c r="BT10" s="428"/>
      <c r="BU10" s="429"/>
      <c r="BV10" s="427">
        <v>100</v>
      </c>
      <c r="BW10" s="428"/>
      <c r="BX10" s="428"/>
      <c r="BY10" s="428"/>
      <c r="BZ10" s="428"/>
      <c r="CA10" s="428"/>
      <c r="CB10" s="428"/>
      <c r="CC10" s="429"/>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120</v>
      </c>
      <c r="M11" s="474"/>
      <c r="N11" s="474"/>
      <c r="O11" s="474"/>
      <c r="P11" s="474"/>
      <c r="Q11" s="475"/>
      <c r="R11" s="563" t="s">
        <v>121</v>
      </c>
      <c r="S11" s="564"/>
      <c r="T11" s="564"/>
      <c r="U11" s="564"/>
      <c r="V11" s="565"/>
      <c r="W11" s="575"/>
      <c r="X11" s="389"/>
      <c r="Y11" s="389"/>
      <c r="Z11" s="389"/>
      <c r="AA11" s="389"/>
      <c r="AB11" s="389"/>
      <c r="AC11" s="389"/>
      <c r="AD11" s="389"/>
      <c r="AE11" s="389"/>
      <c r="AF11" s="389"/>
      <c r="AG11" s="389"/>
      <c r="AH11" s="389"/>
      <c r="AI11" s="389"/>
      <c r="AJ11" s="389"/>
      <c r="AK11" s="389"/>
      <c r="AL11" s="576"/>
      <c r="AM11" s="496" t="s">
        <v>122</v>
      </c>
      <c r="AN11" s="401"/>
      <c r="AO11" s="401"/>
      <c r="AP11" s="401"/>
      <c r="AQ11" s="401"/>
      <c r="AR11" s="401"/>
      <c r="AS11" s="401"/>
      <c r="AT11" s="402"/>
      <c r="AU11" s="484" t="s">
        <v>123</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126</v>
      </c>
      <c r="DC11" s="541"/>
      <c r="DD11" s="541"/>
      <c r="DE11" s="541"/>
      <c r="DF11" s="541"/>
      <c r="DG11" s="541"/>
      <c r="DH11" s="541"/>
      <c r="DI11" s="542"/>
      <c r="DJ11" s="185"/>
      <c r="DK11" s="185"/>
      <c r="DL11" s="185"/>
      <c r="DM11" s="185"/>
      <c r="DN11" s="185"/>
      <c r="DO11" s="185"/>
    </row>
    <row r="12" spans="1:119" ht="18.75" customHeight="1" x14ac:dyDescent="0.15">
      <c r="A12" s="186"/>
      <c r="B12" s="543" t="s">
        <v>127</v>
      </c>
      <c r="C12" s="544"/>
      <c r="D12" s="544"/>
      <c r="E12" s="544"/>
      <c r="F12" s="544"/>
      <c r="G12" s="544"/>
      <c r="H12" s="544"/>
      <c r="I12" s="544"/>
      <c r="J12" s="544"/>
      <c r="K12" s="545"/>
      <c r="L12" s="552" t="s">
        <v>128</v>
      </c>
      <c r="M12" s="553"/>
      <c r="N12" s="553"/>
      <c r="O12" s="553"/>
      <c r="P12" s="553"/>
      <c r="Q12" s="554"/>
      <c r="R12" s="555">
        <v>8147</v>
      </c>
      <c r="S12" s="556"/>
      <c r="T12" s="556"/>
      <c r="U12" s="556"/>
      <c r="V12" s="557"/>
      <c r="W12" s="558" t="s">
        <v>1</v>
      </c>
      <c r="X12" s="485"/>
      <c r="Y12" s="485"/>
      <c r="Z12" s="485"/>
      <c r="AA12" s="485"/>
      <c r="AB12" s="559"/>
      <c r="AC12" s="484" t="s">
        <v>129</v>
      </c>
      <c r="AD12" s="485"/>
      <c r="AE12" s="485"/>
      <c r="AF12" s="485"/>
      <c r="AG12" s="559"/>
      <c r="AH12" s="484" t="s">
        <v>130</v>
      </c>
      <c r="AI12" s="485"/>
      <c r="AJ12" s="485"/>
      <c r="AK12" s="485"/>
      <c r="AL12" s="560"/>
      <c r="AM12" s="496" t="s">
        <v>131</v>
      </c>
      <c r="AN12" s="401"/>
      <c r="AO12" s="401"/>
      <c r="AP12" s="401"/>
      <c r="AQ12" s="401"/>
      <c r="AR12" s="401"/>
      <c r="AS12" s="401"/>
      <c r="AT12" s="402"/>
      <c r="AU12" s="484" t="s">
        <v>132</v>
      </c>
      <c r="AV12" s="485"/>
      <c r="AW12" s="485"/>
      <c r="AX12" s="485"/>
      <c r="AY12" s="407" t="s">
        <v>133</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30500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135</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8123</v>
      </c>
      <c r="S13" s="531"/>
      <c r="T13" s="531"/>
      <c r="U13" s="531"/>
      <c r="V13" s="532"/>
      <c r="W13" s="518" t="s">
        <v>138</v>
      </c>
      <c r="X13" s="440"/>
      <c r="Y13" s="440"/>
      <c r="Z13" s="440"/>
      <c r="AA13" s="440"/>
      <c r="AB13" s="441"/>
      <c r="AC13" s="403">
        <v>336</v>
      </c>
      <c r="AD13" s="404"/>
      <c r="AE13" s="404"/>
      <c r="AF13" s="404"/>
      <c r="AG13" s="405"/>
      <c r="AH13" s="403">
        <v>352</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-17312</v>
      </c>
      <c r="BO13" s="428"/>
      <c r="BP13" s="428"/>
      <c r="BQ13" s="428"/>
      <c r="BR13" s="428"/>
      <c r="BS13" s="428"/>
      <c r="BT13" s="428"/>
      <c r="BU13" s="429"/>
      <c r="BV13" s="427">
        <v>-30010</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14.8</v>
      </c>
      <c r="CU13" s="398"/>
      <c r="CV13" s="398"/>
      <c r="CW13" s="398"/>
      <c r="CX13" s="398"/>
      <c r="CY13" s="398"/>
      <c r="CZ13" s="398"/>
      <c r="DA13" s="399"/>
      <c r="DB13" s="397">
        <v>14.3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8236</v>
      </c>
      <c r="S14" s="531"/>
      <c r="T14" s="531"/>
      <c r="U14" s="531"/>
      <c r="V14" s="532"/>
      <c r="W14" s="533"/>
      <c r="X14" s="443"/>
      <c r="Y14" s="443"/>
      <c r="Z14" s="443"/>
      <c r="AA14" s="443"/>
      <c r="AB14" s="444"/>
      <c r="AC14" s="523">
        <v>7.7</v>
      </c>
      <c r="AD14" s="524"/>
      <c r="AE14" s="524"/>
      <c r="AF14" s="524"/>
      <c r="AG14" s="525"/>
      <c r="AH14" s="523">
        <v>7.9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89.4</v>
      </c>
      <c r="CU14" s="535"/>
      <c r="CV14" s="535"/>
      <c r="CW14" s="535"/>
      <c r="CX14" s="535"/>
      <c r="CY14" s="535"/>
      <c r="CZ14" s="535"/>
      <c r="DA14" s="536"/>
      <c r="DB14" s="534">
        <v>100.3</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145</v>
      </c>
      <c r="N15" s="528"/>
      <c r="O15" s="528"/>
      <c r="P15" s="528"/>
      <c r="Q15" s="529"/>
      <c r="R15" s="530">
        <v>8214</v>
      </c>
      <c r="S15" s="531"/>
      <c r="T15" s="531"/>
      <c r="U15" s="531"/>
      <c r="V15" s="532"/>
      <c r="W15" s="518" t="s">
        <v>146</v>
      </c>
      <c r="X15" s="440"/>
      <c r="Y15" s="440"/>
      <c r="Z15" s="440"/>
      <c r="AA15" s="440"/>
      <c r="AB15" s="441"/>
      <c r="AC15" s="403">
        <v>1535</v>
      </c>
      <c r="AD15" s="404"/>
      <c r="AE15" s="404"/>
      <c r="AF15" s="404"/>
      <c r="AG15" s="405"/>
      <c r="AH15" s="403">
        <v>1571</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904381</v>
      </c>
      <c r="BO15" s="423"/>
      <c r="BP15" s="423"/>
      <c r="BQ15" s="423"/>
      <c r="BR15" s="423"/>
      <c r="BS15" s="423"/>
      <c r="BT15" s="423"/>
      <c r="BU15" s="424"/>
      <c r="BV15" s="422">
        <v>901234</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35.299999999999997</v>
      </c>
      <c r="AD16" s="524"/>
      <c r="AE16" s="524"/>
      <c r="AF16" s="524"/>
      <c r="AG16" s="525"/>
      <c r="AH16" s="523">
        <v>35.4</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2174541</v>
      </c>
      <c r="BO16" s="428"/>
      <c r="BP16" s="428"/>
      <c r="BQ16" s="428"/>
      <c r="BR16" s="428"/>
      <c r="BS16" s="428"/>
      <c r="BT16" s="428"/>
      <c r="BU16" s="429"/>
      <c r="BV16" s="427">
        <v>2141924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150</v>
      </c>
      <c r="S17" s="516"/>
      <c r="T17" s="516"/>
      <c r="U17" s="516"/>
      <c r="V17" s="517"/>
      <c r="W17" s="518" t="s">
        <v>153</v>
      </c>
      <c r="X17" s="440"/>
      <c r="Y17" s="440"/>
      <c r="Z17" s="440"/>
      <c r="AA17" s="440"/>
      <c r="AB17" s="441"/>
      <c r="AC17" s="403">
        <v>2483</v>
      </c>
      <c r="AD17" s="404"/>
      <c r="AE17" s="404"/>
      <c r="AF17" s="404"/>
      <c r="AG17" s="405"/>
      <c r="AH17" s="403">
        <v>2516</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1139173</v>
      </c>
      <c r="BO17" s="428"/>
      <c r="BP17" s="428"/>
      <c r="BQ17" s="428"/>
      <c r="BR17" s="428"/>
      <c r="BS17" s="428"/>
      <c r="BT17" s="428"/>
      <c r="BU17" s="429"/>
      <c r="BV17" s="427">
        <v>1138578</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25.17</v>
      </c>
      <c r="M18" s="492"/>
      <c r="N18" s="492"/>
      <c r="O18" s="492"/>
      <c r="P18" s="492"/>
      <c r="Q18" s="492"/>
      <c r="R18" s="493"/>
      <c r="S18" s="493"/>
      <c r="T18" s="493"/>
      <c r="U18" s="493"/>
      <c r="V18" s="494"/>
      <c r="W18" s="508"/>
      <c r="X18" s="509"/>
      <c r="Y18" s="509"/>
      <c r="Z18" s="509"/>
      <c r="AA18" s="509"/>
      <c r="AB18" s="519"/>
      <c r="AC18" s="391">
        <v>57</v>
      </c>
      <c r="AD18" s="392"/>
      <c r="AE18" s="392"/>
      <c r="AF18" s="392"/>
      <c r="AG18" s="495"/>
      <c r="AH18" s="391">
        <v>56.7</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2163231</v>
      </c>
      <c r="BO18" s="428"/>
      <c r="BP18" s="428"/>
      <c r="BQ18" s="428"/>
      <c r="BR18" s="428"/>
      <c r="BS18" s="428"/>
      <c r="BT18" s="428"/>
      <c r="BU18" s="429"/>
      <c r="BV18" s="427">
        <v>2168811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326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2781862</v>
      </c>
      <c r="BO19" s="428"/>
      <c r="BP19" s="428"/>
      <c r="BQ19" s="428"/>
      <c r="BR19" s="428"/>
      <c r="BS19" s="428"/>
      <c r="BT19" s="428"/>
      <c r="BU19" s="429"/>
      <c r="BV19" s="427">
        <v>2777900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2584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3027217</v>
      </c>
      <c r="BO23" s="428"/>
      <c r="BP23" s="428"/>
      <c r="BQ23" s="428"/>
      <c r="BR23" s="428"/>
      <c r="BS23" s="428"/>
      <c r="BT23" s="428"/>
      <c r="BU23" s="429"/>
      <c r="BV23" s="427">
        <v>3087511</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6500</v>
      </c>
      <c r="R24" s="404"/>
      <c r="S24" s="404"/>
      <c r="T24" s="404"/>
      <c r="U24" s="404"/>
      <c r="V24" s="405"/>
      <c r="W24" s="469"/>
      <c r="X24" s="460"/>
      <c r="Y24" s="461"/>
      <c r="Z24" s="400" t="s">
        <v>169</v>
      </c>
      <c r="AA24" s="401"/>
      <c r="AB24" s="401"/>
      <c r="AC24" s="401"/>
      <c r="AD24" s="401"/>
      <c r="AE24" s="401"/>
      <c r="AF24" s="401"/>
      <c r="AG24" s="402"/>
      <c r="AH24" s="403">
        <v>79</v>
      </c>
      <c r="AI24" s="404"/>
      <c r="AJ24" s="404"/>
      <c r="AK24" s="404"/>
      <c r="AL24" s="405"/>
      <c r="AM24" s="403">
        <v>220647</v>
      </c>
      <c r="AN24" s="404"/>
      <c r="AO24" s="404"/>
      <c r="AP24" s="404"/>
      <c r="AQ24" s="404"/>
      <c r="AR24" s="405"/>
      <c r="AS24" s="403">
        <v>2793</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1027022</v>
      </c>
      <c r="BO24" s="428"/>
      <c r="BP24" s="428"/>
      <c r="BQ24" s="428"/>
      <c r="BR24" s="428"/>
      <c r="BS24" s="428"/>
      <c r="BT24" s="428"/>
      <c r="BU24" s="429"/>
      <c r="BV24" s="427">
        <v>1215366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t="s">
        <v>172</v>
      </c>
      <c r="M25" s="404"/>
      <c r="N25" s="404"/>
      <c r="O25" s="404"/>
      <c r="P25" s="405"/>
      <c r="Q25" s="403" t="s">
        <v>172</v>
      </c>
      <c r="R25" s="404"/>
      <c r="S25" s="404"/>
      <c r="T25" s="404"/>
      <c r="U25" s="404"/>
      <c r="V25" s="405"/>
      <c r="W25" s="469"/>
      <c r="X25" s="460"/>
      <c r="Y25" s="461"/>
      <c r="Z25" s="400" t="s">
        <v>173</v>
      </c>
      <c r="AA25" s="401"/>
      <c r="AB25" s="401"/>
      <c r="AC25" s="401"/>
      <c r="AD25" s="401"/>
      <c r="AE25" s="401"/>
      <c r="AF25" s="401"/>
      <c r="AG25" s="402"/>
      <c r="AH25" s="403" t="s">
        <v>172</v>
      </c>
      <c r="AI25" s="404"/>
      <c r="AJ25" s="404"/>
      <c r="AK25" s="404"/>
      <c r="AL25" s="405"/>
      <c r="AM25" s="403" t="s">
        <v>172</v>
      </c>
      <c r="AN25" s="404"/>
      <c r="AO25" s="404"/>
      <c r="AP25" s="404"/>
      <c r="AQ25" s="404"/>
      <c r="AR25" s="405"/>
      <c r="AS25" s="403" t="s">
        <v>172</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82819</v>
      </c>
      <c r="BO25" s="423"/>
      <c r="BP25" s="423"/>
      <c r="BQ25" s="423"/>
      <c r="BR25" s="423"/>
      <c r="BS25" s="423"/>
      <c r="BT25" s="423"/>
      <c r="BU25" s="424"/>
      <c r="BV25" s="422">
        <v>122606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4980</v>
      </c>
      <c r="R26" s="404"/>
      <c r="S26" s="404"/>
      <c r="T26" s="404"/>
      <c r="U26" s="404"/>
      <c r="V26" s="405"/>
      <c r="W26" s="469"/>
      <c r="X26" s="460"/>
      <c r="Y26" s="461"/>
      <c r="Z26" s="400" t="s">
        <v>176</v>
      </c>
      <c r="AA26" s="482"/>
      <c r="AB26" s="482"/>
      <c r="AC26" s="482"/>
      <c r="AD26" s="482"/>
      <c r="AE26" s="482"/>
      <c r="AF26" s="482"/>
      <c r="AG26" s="483"/>
      <c r="AH26" s="403">
        <v>1</v>
      </c>
      <c r="AI26" s="404"/>
      <c r="AJ26" s="404"/>
      <c r="AK26" s="404"/>
      <c r="AL26" s="405"/>
      <c r="AM26" s="403" t="s">
        <v>177</v>
      </c>
      <c r="AN26" s="404"/>
      <c r="AO26" s="404"/>
      <c r="AP26" s="404"/>
      <c r="AQ26" s="404"/>
      <c r="AR26" s="405"/>
      <c r="AS26" s="403" t="s">
        <v>178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172</v>
      </c>
      <c r="BO26" s="428"/>
      <c r="BP26" s="428"/>
      <c r="BQ26" s="428"/>
      <c r="BR26" s="428"/>
      <c r="BS26" s="428"/>
      <c r="BT26" s="428"/>
      <c r="BU26" s="429"/>
      <c r="BV26" s="427" t="s">
        <v>180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181</v>
      </c>
      <c r="F27" s="401"/>
      <c r="G27" s="401"/>
      <c r="H27" s="401"/>
      <c r="I27" s="401"/>
      <c r="J27" s="401"/>
      <c r="K27" s="402"/>
      <c r="L27" s="403">
        <v>1</v>
      </c>
      <c r="M27" s="404"/>
      <c r="N27" s="404"/>
      <c r="O27" s="404"/>
      <c r="P27" s="405"/>
      <c r="Q27" s="403">
        <v>3000</v>
      </c>
      <c r="R27" s="404"/>
      <c r="S27" s="404"/>
      <c r="T27" s="404"/>
      <c r="U27" s="404"/>
      <c r="V27" s="405"/>
      <c r="W27" s="469"/>
      <c r="X27" s="460"/>
      <c r="Y27" s="461"/>
      <c r="Z27" s="400" t="s">
        <v>182</v>
      </c>
      <c r="AA27" s="401"/>
      <c r="AB27" s="401"/>
      <c r="AC27" s="401"/>
      <c r="AD27" s="401"/>
      <c r="AE27" s="401"/>
      <c r="AF27" s="401"/>
      <c r="AG27" s="402"/>
      <c r="AH27" s="403" t="s">
        <v>126</v>
      </c>
      <c r="AI27" s="404"/>
      <c r="AJ27" s="404"/>
      <c r="AK27" s="404"/>
      <c r="AL27" s="405"/>
      <c r="AM27" s="403" t="s">
        <v>183</v>
      </c>
      <c r="AN27" s="404"/>
      <c r="AO27" s="404"/>
      <c r="AP27" s="404"/>
      <c r="AQ27" s="404"/>
      <c r="AR27" s="405"/>
      <c r="AS27" s="403" t="s">
        <v>172</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v>29377</v>
      </c>
      <c r="BO27" s="431"/>
      <c r="BP27" s="431"/>
      <c r="BQ27" s="431"/>
      <c r="BR27" s="431"/>
      <c r="BS27" s="431"/>
      <c r="BT27" s="431"/>
      <c r="BU27" s="432"/>
      <c r="BV27" s="430">
        <v>29377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185</v>
      </c>
      <c r="F28" s="401"/>
      <c r="G28" s="401"/>
      <c r="H28" s="401"/>
      <c r="I28" s="401"/>
      <c r="J28" s="401"/>
      <c r="K28" s="402"/>
      <c r="L28" s="403">
        <v>1</v>
      </c>
      <c r="M28" s="404"/>
      <c r="N28" s="404"/>
      <c r="O28" s="404"/>
      <c r="P28" s="405"/>
      <c r="Q28" s="403">
        <v>2310</v>
      </c>
      <c r="R28" s="404"/>
      <c r="S28" s="404"/>
      <c r="T28" s="404"/>
      <c r="U28" s="404"/>
      <c r="V28" s="405"/>
      <c r="W28" s="469"/>
      <c r="X28" s="460"/>
      <c r="Y28" s="461"/>
      <c r="Z28" s="400" t="s">
        <v>186</v>
      </c>
      <c r="AA28" s="401"/>
      <c r="AB28" s="401"/>
      <c r="AC28" s="401"/>
      <c r="AD28" s="401"/>
      <c r="AE28" s="401"/>
      <c r="AF28" s="401"/>
      <c r="AG28" s="402"/>
      <c r="AH28" s="403" t="s">
        <v>135</v>
      </c>
      <c r="AI28" s="404"/>
      <c r="AJ28" s="404"/>
      <c r="AK28" s="404"/>
      <c r="AL28" s="405"/>
      <c r="AM28" s="403" t="s">
        <v>126</v>
      </c>
      <c r="AN28" s="404"/>
      <c r="AO28" s="404"/>
      <c r="AP28" s="404"/>
      <c r="AQ28" s="404"/>
      <c r="AR28" s="405"/>
      <c r="AS28" s="403" t="s">
        <v>172</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312400</v>
      </c>
      <c r="BO28" s="423"/>
      <c r="BP28" s="423"/>
      <c r="BQ28" s="423"/>
      <c r="BR28" s="423"/>
      <c r="BS28" s="423"/>
      <c r="BT28" s="423"/>
      <c r="BU28" s="424"/>
      <c r="BV28" s="422">
        <v>312300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8</v>
      </c>
      <c r="M29" s="404"/>
      <c r="N29" s="404"/>
      <c r="O29" s="404"/>
      <c r="P29" s="405"/>
      <c r="Q29" s="403">
        <v>2090</v>
      </c>
      <c r="R29" s="404"/>
      <c r="S29" s="404"/>
      <c r="T29" s="404"/>
      <c r="U29" s="404"/>
      <c r="V29" s="405"/>
      <c r="W29" s="470"/>
      <c r="X29" s="471"/>
      <c r="Y29" s="472"/>
      <c r="Z29" s="400" t="s">
        <v>189</v>
      </c>
      <c r="AA29" s="401"/>
      <c r="AB29" s="401"/>
      <c r="AC29" s="401"/>
      <c r="AD29" s="401"/>
      <c r="AE29" s="401"/>
      <c r="AF29" s="401"/>
      <c r="AG29" s="402"/>
      <c r="AH29" s="403">
        <v>79</v>
      </c>
      <c r="AI29" s="404"/>
      <c r="AJ29" s="404"/>
      <c r="AK29" s="404"/>
      <c r="AL29" s="405"/>
      <c r="AM29" s="403">
        <v>220647</v>
      </c>
      <c r="AN29" s="404"/>
      <c r="AO29" s="404"/>
      <c r="AP29" s="404"/>
      <c r="AQ29" s="404"/>
      <c r="AR29" s="405"/>
      <c r="AS29" s="403">
        <v>2793</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13420</v>
      </c>
      <c r="BO29" s="428"/>
      <c r="BP29" s="428"/>
      <c r="BQ29" s="428"/>
      <c r="BR29" s="428"/>
      <c r="BS29" s="428"/>
      <c r="BT29" s="428"/>
      <c r="BU29" s="429"/>
      <c r="BV29" s="427">
        <v>13410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157020</v>
      </c>
      <c r="BO30" s="431"/>
      <c r="BP30" s="431"/>
      <c r="BQ30" s="431"/>
      <c r="BR30" s="431"/>
      <c r="BS30" s="431"/>
      <c r="BT30" s="431"/>
      <c r="BU30" s="432"/>
      <c r="BV30" s="430">
        <v>72438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201</v>
      </c>
      <c r="X33" s="389"/>
      <c r="Y33" s="389"/>
      <c r="Z33" s="389"/>
      <c r="AA33" s="389"/>
      <c r="AB33" s="389"/>
      <c r="AC33" s="389"/>
      <c r="AD33" s="389"/>
      <c r="AE33" s="389"/>
      <c r="AF33" s="389"/>
      <c r="AG33" s="389"/>
      <c r="AH33" s="389"/>
      <c r="AI33" s="389"/>
      <c r="AJ33" s="389"/>
      <c r="AK33" s="389"/>
      <c r="AL33" s="215"/>
      <c r="AM33" s="390" t="s">
        <v>200</v>
      </c>
      <c r="AN33" s="390"/>
      <c r="AO33" s="389" t="s">
        <v>202</v>
      </c>
      <c r="AP33" s="389"/>
      <c r="AQ33" s="389"/>
      <c r="AR33" s="389"/>
      <c r="AS33" s="389"/>
      <c r="AT33" s="389"/>
      <c r="AU33" s="389"/>
      <c r="AV33" s="389"/>
      <c r="AW33" s="389"/>
      <c r="AX33" s="389"/>
      <c r="AY33" s="389"/>
      <c r="AZ33" s="389"/>
      <c r="BA33" s="389"/>
      <c r="BB33" s="389"/>
      <c r="BC33" s="389"/>
      <c r="BD33" s="216"/>
      <c r="BE33" s="389" t="s">
        <v>203</v>
      </c>
      <c r="BF33" s="389"/>
      <c r="BG33" s="389" t="s">
        <v>204</v>
      </c>
      <c r="BH33" s="389"/>
      <c r="BI33" s="389"/>
      <c r="BJ33" s="389"/>
      <c r="BK33" s="389"/>
      <c r="BL33" s="389"/>
      <c r="BM33" s="389"/>
      <c r="BN33" s="389"/>
      <c r="BO33" s="389"/>
      <c r="BP33" s="389"/>
      <c r="BQ33" s="389"/>
      <c r="BR33" s="389"/>
      <c r="BS33" s="389"/>
      <c r="BT33" s="389"/>
      <c r="BU33" s="389"/>
      <c r="BV33" s="216"/>
      <c r="BW33" s="390" t="s">
        <v>203</v>
      </c>
      <c r="BX33" s="390"/>
      <c r="BY33" s="389" t="s">
        <v>205</v>
      </c>
      <c r="BZ33" s="389"/>
      <c r="CA33" s="389"/>
      <c r="CB33" s="389"/>
      <c r="CC33" s="389"/>
      <c r="CD33" s="389"/>
      <c r="CE33" s="389"/>
      <c r="CF33" s="389"/>
      <c r="CG33" s="389"/>
      <c r="CH33" s="389"/>
      <c r="CI33" s="389"/>
      <c r="CJ33" s="389"/>
      <c r="CK33" s="389"/>
      <c r="CL33" s="389"/>
      <c r="CM33" s="389"/>
      <c r="CN33" s="215"/>
      <c r="CO33" s="390" t="s">
        <v>198</v>
      </c>
      <c r="CP33" s="390"/>
      <c r="CQ33" s="389" t="s">
        <v>206</v>
      </c>
      <c r="CR33" s="389"/>
      <c r="CS33" s="389"/>
      <c r="CT33" s="389"/>
      <c r="CU33" s="389"/>
      <c r="CV33" s="389"/>
      <c r="CW33" s="389"/>
      <c r="CX33" s="389"/>
      <c r="CY33" s="389"/>
      <c r="CZ33" s="389"/>
      <c r="DA33" s="389"/>
      <c r="DB33" s="389"/>
      <c r="DC33" s="389"/>
      <c r="DD33" s="389"/>
      <c r="DE33" s="389"/>
      <c r="DF33" s="215"/>
      <c r="DG33" s="388" t="s">
        <v>207</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IF('各会計、関係団体の財政状況及び健全化判断比率'!B34="","",'各会計、関係団体の財政状況及び健全化判断比率'!B34)</f>
        <v>温泉事業特別会計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新潟県市町村総合事務組合（一般会計）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特例民法法人　弥彦サイクリングパーク</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7</v>
      </c>
      <c r="AN35" s="386"/>
      <c r="AO35" s="385" t="str">
        <f>IF('各会計、関係団体の財政状況及び健全化判断比率'!B33="","",'各会計、関係団体の財政状況及び健全化判断比率'!B33)</f>
        <v>特定環境保全公共下水道事業会計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新潟県市町村総合事務組合（職員退職手当支給事業特別会計）</v>
      </c>
      <c r="BZ35" s="385"/>
      <c r="CA35" s="385"/>
      <c r="CB35" s="385"/>
      <c r="CC35" s="385"/>
      <c r="CD35" s="385"/>
      <c r="CE35" s="385"/>
      <c r="CF35" s="385"/>
      <c r="CG35" s="385"/>
      <c r="CH35" s="385"/>
      <c r="CI35" s="385"/>
      <c r="CJ35" s="385"/>
      <c r="CK35" s="385"/>
      <c r="CL35" s="385"/>
      <c r="CM35" s="385"/>
      <c r="CN35" s="213"/>
      <c r="CO35" s="386">
        <f t="shared" ref="CO35:CO43" si="3">IF(CQ35="","",CO34+1)</f>
        <v>20</v>
      </c>
      <c r="CP35" s="386"/>
      <c r="CQ35" s="385" t="str">
        <f>IF('各会計、関係団体の財政状況及び健全化判断比率'!BS8="","",'各会計、関係団体の財政状況及び健全化判断比率'!BS8)</f>
        <v>県央土地開発公社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新潟県市町村総合事務組合
（非常勤職員公務災害補償等事業特別会計）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競輪事業特別会計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新潟県市町村総合事務組合
（消防団員等公務災害補償事業特別会計）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新潟県市町村総合事務組合（消防賞じゅつ金等支給事業特別会計）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新潟県市町村総合事務組合（交通災害共済事業特別会計）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燕・弥彦総合事務組合（一般会計）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西蒲原福祉事務組合（一般会計）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17</v>
      </c>
      <c r="BX42" s="386"/>
      <c r="BY42" s="385" t="str">
        <f>IF('各会計、関係団体の財政状況及び健全化判断比率'!B76="","",'各会計、関係団体の財政状況及び健全化判断比率'!B76)</f>
        <v>西蒲原福祉事務組合（西蒲原地区休日夜間急患センター事業特別会計）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18</v>
      </c>
      <c r="BX43" s="386"/>
      <c r="BY43" s="385" t="str">
        <f>IF('各会計、関係団体の財政状況及び健全化判断比率'!B77="","",'各会計、関係団体の財政状況及び健全化判断比率'!B77)</f>
        <v>新潟県後期高齢者医療広域連合（一般会計）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sYHFE7EOszAkPtfJNtoN1VeWR62EKTMWJTtyYUKaHjq2uiMp6eLmZItii4b0lQPEZAc6db15kiKpytXwFFiug==" saltValue="T0Fk28Lwr8Cr8NIz3/LF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09" t="s">
        <v>559</v>
      </c>
      <c r="D34" s="1209"/>
      <c r="E34" s="1210"/>
      <c r="F34" s="32">
        <v>6.21</v>
      </c>
      <c r="G34" s="33">
        <v>5.77</v>
      </c>
      <c r="H34" s="33">
        <v>4.9400000000000004</v>
      </c>
      <c r="I34" s="33">
        <v>4.9800000000000004</v>
      </c>
      <c r="J34" s="34">
        <v>4.2300000000000004</v>
      </c>
      <c r="K34" s="22"/>
      <c r="L34" s="22"/>
      <c r="M34" s="22"/>
      <c r="N34" s="22"/>
      <c r="O34" s="22"/>
      <c r="P34" s="22"/>
    </row>
    <row r="35" spans="1:16" ht="39" customHeight="1" x14ac:dyDescent="0.15">
      <c r="A35" s="22"/>
      <c r="B35" s="35"/>
      <c r="C35" s="1203" t="s">
        <v>560</v>
      </c>
      <c r="D35" s="1204"/>
      <c r="E35" s="1205"/>
      <c r="F35" s="36">
        <v>0.99</v>
      </c>
      <c r="G35" s="37">
        <v>2.11</v>
      </c>
      <c r="H35" s="37">
        <v>1.1100000000000001</v>
      </c>
      <c r="I35" s="37">
        <v>1.83</v>
      </c>
      <c r="J35" s="38">
        <v>2.4500000000000002</v>
      </c>
      <c r="K35" s="22"/>
      <c r="L35" s="22"/>
      <c r="M35" s="22"/>
      <c r="N35" s="22"/>
      <c r="O35" s="22"/>
      <c r="P35" s="22"/>
    </row>
    <row r="36" spans="1:16" ht="39" customHeight="1" x14ac:dyDescent="0.15">
      <c r="A36" s="22"/>
      <c r="B36" s="35"/>
      <c r="C36" s="1203" t="s">
        <v>561</v>
      </c>
      <c r="D36" s="1204"/>
      <c r="E36" s="1205"/>
      <c r="F36" s="36">
        <v>1.57</v>
      </c>
      <c r="G36" s="37">
        <v>0.9</v>
      </c>
      <c r="H36" s="37">
        <v>0.85</v>
      </c>
      <c r="I36" s="37">
        <v>1.06</v>
      </c>
      <c r="J36" s="38">
        <v>0.85</v>
      </c>
      <c r="K36" s="22"/>
      <c r="L36" s="22"/>
      <c r="M36" s="22"/>
      <c r="N36" s="22"/>
      <c r="O36" s="22"/>
      <c r="P36" s="22"/>
    </row>
    <row r="37" spans="1:16" ht="39" customHeight="1" x14ac:dyDescent="0.15">
      <c r="A37" s="22"/>
      <c r="B37" s="35"/>
      <c r="C37" s="1203" t="s">
        <v>562</v>
      </c>
      <c r="D37" s="1204"/>
      <c r="E37" s="1205"/>
      <c r="F37" s="36">
        <v>8.43</v>
      </c>
      <c r="G37" s="37">
        <v>5.26</v>
      </c>
      <c r="H37" s="37">
        <v>5.92</v>
      </c>
      <c r="I37" s="37">
        <v>5.31</v>
      </c>
      <c r="J37" s="38">
        <v>0.83</v>
      </c>
      <c r="K37" s="22"/>
      <c r="L37" s="22"/>
      <c r="M37" s="22"/>
      <c r="N37" s="22"/>
      <c r="O37" s="22"/>
      <c r="P37" s="22"/>
    </row>
    <row r="38" spans="1:16" ht="39" customHeight="1" x14ac:dyDescent="0.15">
      <c r="A38" s="22"/>
      <c r="B38" s="35"/>
      <c r="C38" s="1203" t="s">
        <v>563</v>
      </c>
      <c r="D38" s="1204"/>
      <c r="E38" s="1205"/>
      <c r="F38" s="36">
        <v>0.74</v>
      </c>
      <c r="G38" s="37">
        <v>0.98</v>
      </c>
      <c r="H38" s="37">
        <v>0.28999999999999998</v>
      </c>
      <c r="I38" s="37">
        <v>0.46</v>
      </c>
      <c r="J38" s="38">
        <v>0.69</v>
      </c>
      <c r="K38" s="22"/>
      <c r="L38" s="22"/>
      <c r="M38" s="22"/>
      <c r="N38" s="22"/>
      <c r="O38" s="22"/>
      <c r="P38" s="22"/>
    </row>
    <row r="39" spans="1:16" ht="39" customHeight="1" x14ac:dyDescent="0.15">
      <c r="A39" s="22"/>
      <c r="B39" s="35"/>
      <c r="C39" s="1203" t="s">
        <v>564</v>
      </c>
      <c r="D39" s="1204"/>
      <c r="E39" s="1205"/>
      <c r="F39" s="36">
        <v>0.04</v>
      </c>
      <c r="G39" s="37">
        <v>0.14000000000000001</v>
      </c>
      <c r="H39" s="37">
        <v>0.06</v>
      </c>
      <c r="I39" s="37">
        <v>0.08</v>
      </c>
      <c r="J39" s="38">
        <v>0.16</v>
      </c>
      <c r="K39" s="22"/>
      <c r="L39" s="22"/>
      <c r="M39" s="22"/>
      <c r="N39" s="22"/>
      <c r="O39" s="22"/>
      <c r="P39" s="22"/>
    </row>
    <row r="40" spans="1:16" ht="39" customHeight="1" x14ac:dyDescent="0.15">
      <c r="A40" s="22"/>
      <c r="B40" s="35"/>
      <c r="C40" s="1203" t="s">
        <v>565</v>
      </c>
      <c r="D40" s="1204"/>
      <c r="E40" s="1205"/>
      <c r="F40" s="36">
        <v>6.1</v>
      </c>
      <c r="G40" s="37">
        <v>2.79</v>
      </c>
      <c r="H40" s="37">
        <v>0.8</v>
      </c>
      <c r="I40" s="37">
        <v>0.21</v>
      </c>
      <c r="J40" s="38">
        <v>0.06</v>
      </c>
      <c r="K40" s="22"/>
      <c r="L40" s="22"/>
      <c r="M40" s="22"/>
      <c r="N40" s="22"/>
      <c r="O40" s="22"/>
      <c r="P40" s="22"/>
    </row>
    <row r="41" spans="1:16" ht="39" customHeight="1" x14ac:dyDescent="0.15">
      <c r="A41" s="22"/>
      <c r="B41" s="35"/>
      <c r="C41" s="1203" t="s">
        <v>566</v>
      </c>
      <c r="D41" s="1204"/>
      <c r="E41" s="1205"/>
      <c r="F41" s="36">
        <v>0.03</v>
      </c>
      <c r="G41" s="37">
        <v>0.03</v>
      </c>
      <c r="H41" s="37">
        <v>0.03</v>
      </c>
      <c r="I41" s="37">
        <v>0.03</v>
      </c>
      <c r="J41" s="38">
        <v>0.03</v>
      </c>
      <c r="K41" s="22"/>
      <c r="L41" s="22"/>
      <c r="M41" s="22"/>
      <c r="N41" s="22"/>
      <c r="O41" s="22"/>
      <c r="P41" s="22"/>
    </row>
    <row r="42" spans="1:16" ht="39" customHeight="1" x14ac:dyDescent="0.15">
      <c r="A42" s="22"/>
      <c r="B42" s="39"/>
      <c r="C42" s="1203" t="s">
        <v>567</v>
      </c>
      <c r="D42" s="1204"/>
      <c r="E42" s="1205"/>
      <c r="F42" s="36" t="s">
        <v>508</v>
      </c>
      <c r="G42" s="37" t="s">
        <v>508</v>
      </c>
      <c r="H42" s="37" t="s">
        <v>508</v>
      </c>
      <c r="I42" s="37" t="s">
        <v>508</v>
      </c>
      <c r="J42" s="38" t="s">
        <v>508</v>
      </c>
      <c r="K42" s="22"/>
      <c r="L42" s="22"/>
      <c r="M42" s="22"/>
      <c r="N42" s="22"/>
      <c r="O42" s="22"/>
      <c r="P42" s="22"/>
    </row>
    <row r="43" spans="1:16" ht="39" customHeight="1" thickBot="1" x14ac:dyDescent="0.2">
      <c r="A43" s="22"/>
      <c r="B43" s="40"/>
      <c r="C43" s="1206" t="s">
        <v>568</v>
      </c>
      <c r="D43" s="1207"/>
      <c r="E43" s="1208"/>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Ooa9feHQst+VSr3K1ycbg75Ad0y4XVV08gRVt7KFzryC4fR8IgsYApvyyBBl9OrgC2koRoOB4C2jF7Njcr1BA==" saltValue="CcGI75c7iqf1/kT7bpgf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29" t="s">
        <v>11</v>
      </c>
      <c r="C45" s="1230"/>
      <c r="D45" s="58"/>
      <c r="E45" s="1235" t="s">
        <v>12</v>
      </c>
      <c r="F45" s="1235"/>
      <c r="G45" s="1235"/>
      <c r="H45" s="1235"/>
      <c r="I45" s="1235"/>
      <c r="J45" s="1236"/>
      <c r="K45" s="59">
        <v>357</v>
      </c>
      <c r="L45" s="60">
        <v>361</v>
      </c>
      <c r="M45" s="60">
        <v>373</v>
      </c>
      <c r="N45" s="60">
        <v>379</v>
      </c>
      <c r="O45" s="61">
        <v>391</v>
      </c>
      <c r="P45" s="48"/>
      <c r="Q45" s="48"/>
      <c r="R45" s="48"/>
      <c r="S45" s="48"/>
      <c r="T45" s="48"/>
      <c r="U45" s="48"/>
    </row>
    <row r="46" spans="1:21" ht="30.75" customHeight="1" x14ac:dyDescent="0.15">
      <c r="A46" s="48"/>
      <c r="B46" s="1231"/>
      <c r="C46" s="1232"/>
      <c r="D46" s="62"/>
      <c r="E46" s="1213" t="s">
        <v>13</v>
      </c>
      <c r="F46" s="1213"/>
      <c r="G46" s="1213"/>
      <c r="H46" s="1213"/>
      <c r="I46" s="1213"/>
      <c r="J46" s="1214"/>
      <c r="K46" s="63" t="s">
        <v>508</v>
      </c>
      <c r="L46" s="64" t="s">
        <v>508</v>
      </c>
      <c r="M46" s="64" t="s">
        <v>508</v>
      </c>
      <c r="N46" s="64" t="s">
        <v>508</v>
      </c>
      <c r="O46" s="65" t="s">
        <v>508</v>
      </c>
      <c r="P46" s="48"/>
      <c r="Q46" s="48"/>
      <c r="R46" s="48"/>
      <c r="S46" s="48"/>
      <c r="T46" s="48"/>
      <c r="U46" s="48"/>
    </row>
    <row r="47" spans="1:21" ht="30.75" customHeight="1" x14ac:dyDescent="0.15">
      <c r="A47" s="48"/>
      <c r="B47" s="1231"/>
      <c r="C47" s="1232"/>
      <c r="D47" s="62"/>
      <c r="E47" s="1213" t="s">
        <v>14</v>
      </c>
      <c r="F47" s="1213"/>
      <c r="G47" s="1213"/>
      <c r="H47" s="1213"/>
      <c r="I47" s="1213"/>
      <c r="J47" s="1214"/>
      <c r="K47" s="63" t="s">
        <v>508</v>
      </c>
      <c r="L47" s="64" t="s">
        <v>508</v>
      </c>
      <c r="M47" s="64" t="s">
        <v>508</v>
      </c>
      <c r="N47" s="64" t="s">
        <v>508</v>
      </c>
      <c r="O47" s="65" t="s">
        <v>508</v>
      </c>
      <c r="P47" s="48"/>
      <c r="Q47" s="48"/>
      <c r="R47" s="48"/>
      <c r="S47" s="48"/>
      <c r="T47" s="48"/>
      <c r="U47" s="48"/>
    </row>
    <row r="48" spans="1:21" ht="30.75" customHeight="1" x14ac:dyDescent="0.15">
      <c r="A48" s="48"/>
      <c r="B48" s="1231"/>
      <c r="C48" s="1232"/>
      <c r="D48" s="62"/>
      <c r="E48" s="1213" t="s">
        <v>15</v>
      </c>
      <c r="F48" s="1213"/>
      <c r="G48" s="1213"/>
      <c r="H48" s="1213"/>
      <c r="I48" s="1213"/>
      <c r="J48" s="1214"/>
      <c r="K48" s="63">
        <v>245</v>
      </c>
      <c r="L48" s="64">
        <v>255</v>
      </c>
      <c r="M48" s="64">
        <v>249</v>
      </c>
      <c r="N48" s="64">
        <v>228</v>
      </c>
      <c r="O48" s="65">
        <v>239</v>
      </c>
      <c r="P48" s="48"/>
      <c r="Q48" s="48"/>
      <c r="R48" s="48"/>
      <c r="S48" s="48"/>
      <c r="T48" s="48"/>
      <c r="U48" s="48"/>
    </row>
    <row r="49" spans="1:21" ht="30.75" customHeight="1" x14ac:dyDescent="0.15">
      <c r="A49" s="48"/>
      <c r="B49" s="1231"/>
      <c r="C49" s="1232"/>
      <c r="D49" s="62"/>
      <c r="E49" s="1213" t="s">
        <v>16</v>
      </c>
      <c r="F49" s="1213"/>
      <c r="G49" s="1213"/>
      <c r="H49" s="1213"/>
      <c r="I49" s="1213"/>
      <c r="J49" s="1214"/>
      <c r="K49" s="63">
        <v>18</v>
      </c>
      <c r="L49" s="64">
        <v>26</v>
      </c>
      <c r="M49" s="64">
        <v>37</v>
      </c>
      <c r="N49" s="64">
        <v>36</v>
      </c>
      <c r="O49" s="65">
        <v>38</v>
      </c>
      <c r="P49" s="48"/>
      <c r="Q49" s="48"/>
      <c r="R49" s="48"/>
      <c r="S49" s="48"/>
      <c r="T49" s="48"/>
      <c r="U49" s="48"/>
    </row>
    <row r="50" spans="1:21" ht="30.75" customHeight="1" x14ac:dyDescent="0.15">
      <c r="A50" s="48"/>
      <c r="B50" s="1231"/>
      <c r="C50" s="1232"/>
      <c r="D50" s="62"/>
      <c r="E50" s="1213" t="s">
        <v>17</v>
      </c>
      <c r="F50" s="1213"/>
      <c r="G50" s="1213"/>
      <c r="H50" s="1213"/>
      <c r="I50" s="1213"/>
      <c r="J50" s="1214"/>
      <c r="K50" s="63">
        <v>44</v>
      </c>
      <c r="L50" s="64">
        <v>41</v>
      </c>
      <c r="M50" s="64">
        <v>40</v>
      </c>
      <c r="N50" s="64">
        <v>40</v>
      </c>
      <c r="O50" s="65">
        <v>40</v>
      </c>
      <c r="P50" s="48"/>
      <c r="Q50" s="48"/>
      <c r="R50" s="48"/>
      <c r="S50" s="48"/>
      <c r="T50" s="48"/>
      <c r="U50" s="48"/>
    </row>
    <row r="51" spans="1:21" ht="30.75" customHeight="1" x14ac:dyDescent="0.15">
      <c r="A51" s="48"/>
      <c r="B51" s="1233"/>
      <c r="C51" s="1234"/>
      <c r="D51" s="66"/>
      <c r="E51" s="1213" t="s">
        <v>18</v>
      </c>
      <c r="F51" s="1213"/>
      <c r="G51" s="1213"/>
      <c r="H51" s="1213"/>
      <c r="I51" s="1213"/>
      <c r="J51" s="1214"/>
      <c r="K51" s="63" t="s">
        <v>508</v>
      </c>
      <c r="L51" s="64" t="s">
        <v>508</v>
      </c>
      <c r="M51" s="64" t="s">
        <v>508</v>
      </c>
      <c r="N51" s="64" t="s">
        <v>508</v>
      </c>
      <c r="O51" s="65" t="s">
        <v>508</v>
      </c>
      <c r="P51" s="48"/>
      <c r="Q51" s="48"/>
      <c r="R51" s="48"/>
      <c r="S51" s="48"/>
      <c r="T51" s="48"/>
      <c r="U51" s="48"/>
    </row>
    <row r="52" spans="1:21" ht="30.75" customHeight="1" x14ac:dyDescent="0.15">
      <c r="A52" s="48"/>
      <c r="B52" s="1211" t="s">
        <v>19</v>
      </c>
      <c r="C52" s="1212"/>
      <c r="D52" s="66"/>
      <c r="E52" s="1213" t="s">
        <v>20</v>
      </c>
      <c r="F52" s="1213"/>
      <c r="G52" s="1213"/>
      <c r="H52" s="1213"/>
      <c r="I52" s="1213"/>
      <c r="J52" s="1214"/>
      <c r="K52" s="63">
        <v>377</v>
      </c>
      <c r="L52" s="64">
        <v>376</v>
      </c>
      <c r="M52" s="64">
        <v>385</v>
      </c>
      <c r="N52" s="64">
        <v>367</v>
      </c>
      <c r="O52" s="65">
        <v>365</v>
      </c>
      <c r="P52" s="48"/>
      <c r="Q52" s="48"/>
      <c r="R52" s="48"/>
      <c r="S52" s="48"/>
      <c r="T52" s="48"/>
      <c r="U52" s="48"/>
    </row>
    <row r="53" spans="1:21" ht="30.75" customHeight="1" thickBot="1" x14ac:dyDescent="0.2">
      <c r="A53" s="48"/>
      <c r="B53" s="1215" t="s">
        <v>21</v>
      </c>
      <c r="C53" s="1216"/>
      <c r="D53" s="67"/>
      <c r="E53" s="1217" t="s">
        <v>22</v>
      </c>
      <c r="F53" s="1217"/>
      <c r="G53" s="1217"/>
      <c r="H53" s="1217"/>
      <c r="I53" s="1217"/>
      <c r="J53" s="1218"/>
      <c r="K53" s="68">
        <v>287</v>
      </c>
      <c r="L53" s="69">
        <v>307</v>
      </c>
      <c r="M53" s="69">
        <v>314</v>
      </c>
      <c r="N53" s="69">
        <v>316</v>
      </c>
      <c r="O53" s="70">
        <v>343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19" t="s">
        <v>25</v>
      </c>
      <c r="C57" s="1220"/>
      <c r="D57" s="1223" t="s">
        <v>26</v>
      </c>
      <c r="E57" s="1224"/>
      <c r="F57" s="1224"/>
      <c r="G57" s="1224"/>
      <c r="H57" s="1224"/>
      <c r="I57" s="1224"/>
      <c r="J57" s="1225"/>
      <c r="K57" s="82" t="s">
        <v>592</v>
      </c>
      <c r="L57" s="83" t="s">
        <v>592</v>
      </c>
      <c r="M57" s="83" t="s">
        <v>592</v>
      </c>
      <c r="N57" s="83" t="s">
        <v>592</v>
      </c>
      <c r="O57" s="84" t="s">
        <v>592</v>
      </c>
    </row>
    <row r="58" spans="1:21" ht="31.5" customHeight="1" thickBot="1" x14ac:dyDescent="0.2">
      <c r="B58" s="1221"/>
      <c r="C58" s="1222"/>
      <c r="D58" s="1226" t="s">
        <v>27</v>
      </c>
      <c r="E58" s="1227"/>
      <c r="F58" s="1227"/>
      <c r="G58" s="1227"/>
      <c r="H58" s="1227"/>
      <c r="I58" s="1227"/>
      <c r="J58" s="1228"/>
      <c r="K58" s="85" t="s">
        <v>592</v>
      </c>
      <c r="L58" s="86" t="s">
        <v>592</v>
      </c>
      <c r="M58" s="86" t="s">
        <v>592</v>
      </c>
      <c r="N58" s="86" t="s">
        <v>592</v>
      </c>
      <c r="O58" s="87" t="s">
        <v>592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ALbSF2kEcXSozAAhi/WIB4pu5dhLL5OvEAagGlTqnbIOC1YOXav+FiUul8mPBWcZpU9o87m4rVAjE0mERYJvA==" saltValue="HxIRi4N9wW0vt+Ju7Kx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49" t="s">
        <v>30</v>
      </c>
      <c r="C41" s="1250"/>
      <c r="D41" s="101"/>
      <c r="E41" s="1251" t="s">
        <v>31</v>
      </c>
      <c r="F41" s="1251"/>
      <c r="G41" s="1251"/>
      <c r="H41" s="1252"/>
      <c r="I41" s="102">
        <v>3167</v>
      </c>
      <c r="J41" s="103">
        <v>3107</v>
      </c>
      <c r="K41" s="103">
        <v>3074</v>
      </c>
      <c r="L41" s="103">
        <v>3088</v>
      </c>
      <c r="M41" s="104">
        <v>3027</v>
      </c>
    </row>
    <row r="42" spans="2:13" ht="27.75" customHeight="1" x14ac:dyDescent="0.15">
      <c r="B42" s="1239"/>
      <c r="C42" s="1240"/>
      <c r="D42" s="105"/>
      <c r="E42" s="1243" t="s">
        <v>32</v>
      </c>
      <c r="F42" s="1243"/>
      <c r="G42" s="1243"/>
      <c r="H42" s="1244"/>
      <c r="I42" s="106">
        <v>194</v>
      </c>
      <c r="J42" s="107">
        <v>155</v>
      </c>
      <c r="K42" s="107">
        <v>160</v>
      </c>
      <c r="L42" s="107">
        <v>123</v>
      </c>
      <c r="M42" s="108">
        <v>83</v>
      </c>
    </row>
    <row r="43" spans="2:13" ht="27.75" customHeight="1" x14ac:dyDescent="0.15">
      <c r="B43" s="1239"/>
      <c r="C43" s="1240"/>
      <c r="D43" s="105"/>
      <c r="E43" s="1243" t="s">
        <v>33</v>
      </c>
      <c r="F43" s="1243"/>
      <c r="G43" s="1243"/>
      <c r="H43" s="1244"/>
      <c r="I43" s="106">
        <v>3568</v>
      </c>
      <c r="J43" s="107">
        <v>2921</v>
      </c>
      <c r="K43" s="107">
        <v>2555</v>
      </c>
      <c r="L43" s="107">
        <v>2326</v>
      </c>
      <c r="M43" s="108">
        <v>2187</v>
      </c>
    </row>
    <row r="44" spans="2:13" ht="27.75" customHeight="1" x14ac:dyDescent="0.15">
      <c r="B44" s="1239"/>
      <c r="C44" s="1240"/>
      <c r="D44" s="105"/>
      <c r="E44" s="1243" t="s">
        <v>34</v>
      </c>
      <c r="F44" s="1243"/>
      <c r="G44" s="1243"/>
      <c r="H44" s="1244"/>
      <c r="I44" s="106">
        <v>250</v>
      </c>
      <c r="J44" s="107">
        <v>281</v>
      </c>
      <c r="K44" s="107">
        <v>249</v>
      </c>
      <c r="L44" s="107">
        <v>229</v>
      </c>
      <c r="M44" s="108">
        <v>206</v>
      </c>
    </row>
    <row r="45" spans="2:13" ht="27.75" customHeight="1" x14ac:dyDescent="0.15">
      <c r="B45" s="1239"/>
      <c r="C45" s="1240"/>
      <c r="D45" s="105"/>
      <c r="E45" s="1243" t="s">
        <v>35</v>
      </c>
      <c r="F45" s="1243"/>
      <c r="G45" s="1243"/>
      <c r="H45" s="1244"/>
      <c r="I45" s="106">
        <v>724</v>
      </c>
      <c r="J45" s="107">
        <v>718</v>
      </c>
      <c r="K45" s="107">
        <v>726</v>
      </c>
      <c r="L45" s="107">
        <v>699</v>
      </c>
      <c r="M45" s="108">
        <v>767</v>
      </c>
    </row>
    <row r="46" spans="2:13" ht="27.75" customHeight="1" x14ac:dyDescent="0.15">
      <c r="B46" s="1239"/>
      <c r="C46" s="1240"/>
      <c r="D46" s="109"/>
      <c r="E46" s="1243" t="s">
        <v>36</v>
      </c>
      <c r="F46" s="1243"/>
      <c r="G46" s="1243"/>
      <c r="H46" s="1244"/>
      <c r="I46" s="106" t="s">
        <v>508</v>
      </c>
      <c r="J46" s="107" t="s">
        <v>508</v>
      </c>
      <c r="K46" s="107" t="s">
        <v>508</v>
      </c>
      <c r="L46" s="107" t="s">
        <v>508</v>
      </c>
      <c r="M46" s="108" t="s">
        <v>508</v>
      </c>
    </row>
    <row r="47" spans="2:13" ht="27.75" customHeight="1" x14ac:dyDescent="0.15">
      <c r="B47" s="1239"/>
      <c r="C47" s="1240"/>
      <c r="D47" s="110"/>
      <c r="E47" s="1253" t="s">
        <v>37</v>
      </c>
      <c r="F47" s="1254"/>
      <c r="G47" s="1254"/>
      <c r="H47" s="1255"/>
      <c r="I47" s="106" t="s">
        <v>508</v>
      </c>
      <c r="J47" s="107" t="s">
        <v>508</v>
      </c>
      <c r="K47" s="107" t="s">
        <v>508</v>
      </c>
      <c r="L47" s="107" t="s">
        <v>508</v>
      </c>
      <c r="M47" s="108" t="s">
        <v>508</v>
      </c>
    </row>
    <row r="48" spans="2:13" ht="27.75" customHeight="1" x14ac:dyDescent="0.15">
      <c r="B48" s="1239"/>
      <c r="C48" s="1240"/>
      <c r="D48" s="105"/>
      <c r="E48" s="1243" t="s">
        <v>38</v>
      </c>
      <c r="F48" s="1243"/>
      <c r="G48" s="1243"/>
      <c r="H48" s="1244"/>
      <c r="I48" s="106" t="s">
        <v>508</v>
      </c>
      <c r="J48" s="107" t="s">
        <v>508</v>
      </c>
      <c r="K48" s="107" t="s">
        <v>508</v>
      </c>
      <c r="L48" s="107" t="s">
        <v>508</v>
      </c>
      <c r="M48" s="108" t="s">
        <v>508</v>
      </c>
    </row>
    <row r="49" spans="2:13" ht="27.75" customHeight="1" x14ac:dyDescent="0.15">
      <c r="B49" s="1241"/>
      <c r="C49" s="1242"/>
      <c r="D49" s="105"/>
      <c r="E49" s="1243" t="s">
        <v>39</v>
      </c>
      <c r="F49" s="1243"/>
      <c r="G49" s="1243"/>
      <c r="H49" s="1244"/>
      <c r="I49" s="106" t="s">
        <v>508</v>
      </c>
      <c r="J49" s="107" t="s">
        <v>508</v>
      </c>
      <c r="K49" s="107" t="s">
        <v>508</v>
      </c>
      <c r="L49" s="107" t="s">
        <v>508</v>
      </c>
      <c r="M49" s="108" t="s">
        <v>508</v>
      </c>
    </row>
    <row r="50" spans="2:13" ht="27.75" customHeight="1" x14ac:dyDescent="0.15">
      <c r="B50" s="1237" t="s">
        <v>40</v>
      </c>
      <c r="C50" s="1238"/>
      <c r="D50" s="111"/>
      <c r="E50" s="1243" t="s">
        <v>41</v>
      </c>
      <c r="F50" s="1243"/>
      <c r="G50" s="1243"/>
      <c r="H50" s="1244"/>
      <c r="I50" s="106">
        <v>364</v>
      </c>
      <c r="J50" s="107">
        <v>438</v>
      </c>
      <c r="K50" s="107">
        <v>453</v>
      </c>
      <c r="L50" s="107">
        <v>398</v>
      </c>
      <c r="M50" s="108">
        <v>483</v>
      </c>
    </row>
    <row r="51" spans="2:13" ht="27.75" customHeight="1" x14ac:dyDescent="0.15">
      <c r="B51" s="1239"/>
      <c r="C51" s="1240"/>
      <c r="D51" s="105"/>
      <c r="E51" s="1243" t="s">
        <v>42</v>
      </c>
      <c r="F51" s="1243"/>
      <c r="G51" s="1243"/>
      <c r="H51" s="1244"/>
      <c r="I51" s="106" t="s">
        <v>508</v>
      </c>
      <c r="J51" s="107" t="s">
        <v>508</v>
      </c>
      <c r="K51" s="107" t="s">
        <v>508</v>
      </c>
      <c r="L51" s="107" t="s">
        <v>508</v>
      </c>
      <c r="M51" s="108" t="s">
        <v>508</v>
      </c>
    </row>
    <row r="52" spans="2:13" ht="27.75" customHeight="1" x14ac:dyDescent="0.15">
      <c r="B52" s="1241"/>
      <c r="C52" s="1242"/>
      <c r="D52" s="105"/>
      <c r="E52" s="1243" t="s">
        <v>43</v>
      </c>
      <c r="F52" s="1243"/>
      <c r="G52" s="1243"/>
      <c r="H52" s="1244"/>
      <c r="I52" s="106">
        <v>4080</v>
      </c>
      <c r="J52" s="107">
        <v>3982</v>
      </c>
      <c r="K52" s="107">
        <v>3933</v>
      </c>
      <c r="L52" s="107">
        <v>3890</v>
      </c>
      <c r="M52" s="108">
        <v>3814</v>
      </c>
    </row>
    <row r="53" spans="2:13" ht="27.75" customHeight="1" thickBot="1" x14ac:dyDescent="0.2">
      <c r="B53" s="1245" t="s">
        <v>44</v>
      </c>
      <c r="C53" s="1246"/>
      <c r="D53" s="112"/>
      <c r="E53" s="1247" t="s">
        <v>45</v>
      </c>
      <c r="F53" s="1247"/>
      <c r="G53" s="1247"/>
      <c r="H53" s="1248"/>
      <c r="I53" s="113">
        <v>3460</v>
      </c>
      <c r="J53" s="114">
        <v>2761</v>
      </c>
      <c r="K53" s="114">
        <v>2378</v>
      </c>
      <c r="L53" s="114">
        <v>2175</v>
      </c>
      <c r="M53" s="115">
        <v>1972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k+w5YmJBV6RJ3sMUCmD6W6X4cYRyq+MvFF5JlIcf/TyOyt+pMBv10q9dnUwcAcLJvBLs6DFbdmnxvgr9xr90w==" saltValue="zomX3bvW3QsT7o25RilV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64" t="s">
        <v>48</v>
      </c>
      <c r="D55" s="1264"/>
      <c r="E55" s="1265"/>
      <c r="F55" s="127">
        <v>343</v>
      </c>
      <c r="G55" s="127">
        <v>312</v>
      </c>
      <c r="H55" s="128">
        <v>312</v>
      </c>
    </row>
    <row r="56" spans="2:8" ht="52.5" customHeight="1" x14ac:dyDescent="0.15">
      <c r="B56" s="129"/>
      <c r="C56" s="1266" t="s">
        <v>49</v>
      </c>
      <c r="D56" s="1266"/>
      <c r="E56" s="1267"/>
      <c r="F56" s="130">
        <v>13</v>
      </c>
      <c r="G56" s="130">
        <v>13</v>
      </c>
      <c r="H56" s="131">
        <v>13</v>
      </c>
    </row>
    <row r="57" spans="2:8" ht="53.25" customHeight="1" x14ac:dyDescent="0.15">
      <c r="B57" s="129"/>
      <c r="C57" s="1268" t="s">
        <v>50</v>
      </c>
      <c r="D57" s="1268"/>
      <c r="E57" s="1269"/>
      <c r="F57" s="132">
        <v>97</v>
      </c>
      <c r="G57" s="132">
        <v>72</v>
      </c>
      <c r="H57" s="133">
        <v>157</v>
      </c>
    </row>
    <row r="58" spans="2:8" ht="45.75" customHeight="1" x14ac:dyDescent="0.15">
      <c r="B58" s="134"/>
      <c r="C58" s="1256" t="s">
        <v>588</v>
      </c>
      <c r="D58" s="1257" t="s">
        <v>588</v>
      </c>
      <c r="E58" s="1258" t="s">
        <v>588</v>
      </c>
      <c r="F58" s="135">
        <v>69</v>
      </c>
      <c r="G58" s="135">
        <v>45</v>
      </c>
      <c r="H58" s="136">
        <v>106</v>
      </c>
    </row>
    <row r="59" spans="2:8" ht="45.75" customHeight="1" x14ac:dyDescent="0.15">
      <c r="B59" s="134"/>
      <c r="C59" s="1256" t="s">
        <v>593</v>
      </c>
      <c r="D59" s="1257" t="s">
        <v>593</v>
      </c>
      <c r="E59" s="1258" t="s">
        <v>593</v>
      </c>
      <c r="F59" s="135" t="s">
        <v>594</v>
      </c>
      <c r="G59" s="135" t="s">
        <v>594</v>
      </c>
      <c r="H59" s="136">
        <v>20</v>
      </c>
    </row>
    <row r="60" spans="2:8" ht="45.75" customHeight="1" x14ac:dyDescent="0.15">
      <c r="B60" s="134"/>
      <c r="C60" s="1256" t="s">
        <v>589</v>
      </c>
      <c r="D60" s="1257" t="s">
        <v>589</v>
      </c>
      <c r="E60" s="1258" t="s">
        <v>589</v>
      </c>
      <c r="F60" s="135">
        <v>10</v>
      </c>
      <c r="G60" s="135">
        <v>10</v>
      </c>
      <c r="H60" s="136">
        <v>10</v>
      </c>
    </row>
    <row r="61" spans="2:8" ht="45.75" customHeight="1" x14ac:dyDescent="0.15">
      <c r="B61" s="134"/>
      <c r="C61" s="1256" t="s">
        <v>590</v>
      </c>
      <c r="D61" s="1257" t="s">
        <v>590</v>
      </c>
      <c r="E61" s="1258" t="s">
        <v>590</v>
      </c>
      <c r="F61" s="135">
        <v>2</v>
      </c>
      <c r="G61" s="135">
        <v>4</v>
      </c>
      <c r="H61" s="136">
        <v>6</v>
      </c>
    </row>
    <row r="62" spans="2:8" ht="45.75" customHeight="1" thickBot="1" x14ac:dyDescent="0.2">
      <c r="B62" s="137"/>
      <c r="C62" s="1259" t="s">
        <v>591</v>
      </c>
      <c r="D62" s="1260" t="s">
        <v>591</v>
      </c>
      <c r="E62" s="1261" t="s">
        <v>591</v>
      </c>
      <c r="F62" s="138">
        <v>8</v>
      </c>
      <c r="G62" s="138">
        <v>4</v>
      </c>
      <c r="H62" s="139">
        <v>4</v>
      </c>
    </row>
    <row r="63" spans="2:8" ht="52.5" customHeight="1" thickBot="1" x14ac:dyDescent="0.2">
      <c r="B63" s="140"/>
      <c r="C63" s="1262" t="s">
        <v>51</v>
      </c>
      <c r="D63" s="1262"/>
      <c r="E63" s="1263"/>
      <c r="F63" s="141">
        <v>453</v>
      </c>
      <c r="G63" s="141">
        <v>398</v>
      </c>
      <c r="H63" s="142">
        <v>483</v>
      </c>
    </row>
    <row r="64" spans="2:8" ht="15" customHeight="1" x14ac:dyDescent="0.15"/>
    <row r="65" ht="0" hidden="1" customHeight="1" x14ac:dyDescent="0.15"/>
    <row r="66" ht="0" hidden="1" customHeight="1" x14ac:dyDescent="0.15"/>
  </sheetData>
  <sheetProtection algorithmName="SHA-512" hashValue="iNQkcAvWTafYWnEORIywAu327eSL9V/frCHMN4cFzvkSbcxyDUq/OTw4L6GHtdFXo8Qb2iQoB+okxQLhJYaJ8w==" saltValue="mnkF0hCVhO//709w6cP4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58672</v>
      </c>
      <c r="E3" s="161"/>
      <c r="F3" s="162">
        <v>119685</v>
      </c>
      <c r="G3" s="163"/>
      <c r="H3" s="164"/>
    </row>
    <row r="4" spans="1:8" x14ac:dyDescent="0.15">
      <c r="A4" s="165"/>
      <c r="B4" s="166"/>
      <c r="C4" s="167"/>
      <c r="D4" s="168">
        <v>33332</v>
      </c>
      <c r="E4" s="169"/>
      <c r="F4" s="170">
        <v>68464</v>
      </c>
      <c r="G4" s="171"/>
      <c r="H4" s="172"/>
    </row>
    <row r="5" spans="1:8" x14ac:dyDescent="0.15">
      <c r="A5" s="153" t="s">
        <v>542</v>
      </c>
      <c r="B5" s="158"/>
      <c r="C5" s="159"/>
      <c r="D5" s="160">
        <v>35831</v>
      </c>
      <c r="E5" s="161"/>
      <c r="F5" s="162">
        <v>128611</v>
      </c>
      <c r="G5" s="163"/>
      <c r="H5" s="164"/>
    </row>
    <row r="6" spans="1:8" x14ac:dyDescent="0.15">
      <c r="A6" s="165"/>
      <c r="B6" s="166"/>
      <c r="C6" s="167"/>
      <c r="D6" s="168">
        <v>13600</v>
      </c>
      <c r="E6" s="169"/>
      <c r="F6" s="170">
        <v>61552</v>
      </c>
      <c r="G6" s="171"/>
      <c r="H6" s="172"/>
    </row>
    <row r="7" spans="1:8" x14ac:dyDescent="0.15">
      <c r="A7" s="153" t="s">
        <v>543</v>
      </c>
      <c r="B7" s="158"/>
      <c r="C7" s="159"/>
      <c r="D7" s="160">
        <v>66116</v>
      </c>
      <c r="E7" s="161"/>
      <c r="F7" s="162">
        <v>138651</v>
      </c>
      <c r="G7" s="163"/>
      <c r="H7" s="164"/>
    </row>
    <row r="8" spans="1:8" x14ac:dyDescent="0.15">
      <c r="A8" s="165"/>
      <c r="B8" s="166"/>
      <c r="C8" s="167"/>
      <c r="D8" s="168">
        <v>17710</v>
      </c>
      <c r="E8" s="169"/>
      <c r="F8" s="170">
        <v>71211</v>
      </c>
      <c r="G8" s="171"/>
      <c r="H8" s="172"/>
    </row>
    <row r="9" spans="1:8" x14ac:dyDescent="0.15">
      <c r="A9" s="153" t="s">
        <v>544</v>
      </c>
      <c r="B9" s="158"/>
      <c r="C9" s="159"/>
      <c r="D9" s="160">
        <v>62985</v>
      </c>
      <c r="E9" s="161"/>
      <c r="F9" s="162">
        <v>122882</v>
      </c>
      <c r="G9" s="163"/>
      <c r="H9" s="164"/>
    </row>
    <row r="10" spans="1:8" x14ac:dyDescent="0.15">
      <c r="A10" s="165"/>
      <c r="B10" s="166"/>
      <c r="C10" s="167"/>
      <c r="D10" s="168">
        <v>11887</v>
      </c>
      <c r="E10" s="169"/>
      <c r="F10" s="170">
        <v>65785</v>
      </c>
      <c r="G10" s="171"/>
      <c r="H10" s="172"/>
    </row>
    <row r="11" spans="1:8" x14ac:dyDescent="0.15">
      <c r="A11" s="153" t="s">
        <v>545</v>
      </c>
      <c r="B11" s="158"/>
      <c r="C11" s="159"/>
      <c r="D11" s="160">
        <v>49645</v>
      </c>
      <c r="E11" s="161"/>
      <c r="F11" s="162">
        <v>114790</v>
      </c>
      <c r="G11" s="163"/>
      <c r="H11" s="164"/>
    </row>
    <row r="12" spans="1:8" x14ac:dyDescent="0.15">
      <c r="A12" s="165"/>
      <c r="B12" s="166"/>
      <c r="C12" s="173"/>
      <c r="D12" s="168">
        <v>21274</v>
      </c>
      <c r="E12" s="169"/>
      <c r="F12" s="170">
        <v>55601</v>
      </c>
      <c r="G12" s="171"/>
      <c r="H12" s="172"/>
    </row>
    <row r="13" spans="1:8" x14ac:dyDescent="0.15">
      <c r="A13" s="153"/>
      <c r="B13" s="158"/>
      <c r="C13" s="174"/>
      <c r="D13" s="175">
        <v>54650</v>
      </c>
      <c r="E13" s="176"/>
      <c r="F13" s="177">
        <v>124924</v>
      </c>
      <c r="G13" s="178"/>
      <c r="H13" s="164"/>
    </row>
    <row r="14" spans="1:8" x14ac:dyDescent="0.15">
      <c r="A14" s="165"/>
      <c r="B14" s="166"/>
      <c r="C14" s="167"/>
      <c r="D14" s="168">
        <v>19561</v>
      </c>
      <c r="E14" s="169"/>
      <c r="F14" s="170">
        <v>64523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6.22</v>
      </c>
      <c r="C19" s="179">
        <f>ROUND(VALUE(SUBSTITUTE(実質収支比率等に係る経年分析!G$48,"▲","-")),2)</f>
        <v>5.77</v>
      </c>
      <c r="D19" s="179">
        <f>ROUND(VALUE(SUBSTITUTE(実質収支比率等に係る経年分析!H$48,"▲","-")),2)</f>
        <v>4.95</v>
      </c>
      <c r="E19" s="179">
        <f>ROUND(VALUE(SUBSTITUTE(実質収支比率等に係る経年分析!I$48,"▲","-")),2)</f>
        <v>4.99</v>
      </c>
      <c r="F19" s="179">
        <f>ROUND(VALUE(SUBSTITUTE(実質収支比率等に係る経年分析!J$48,"▲","-")),2)</f>
        <v>4.24</v>
      </c>
    </row>
    <row r="20" spans="1:11" x14ac:dyDescent="0.15">
      <c r="A20" s="179" t="s">
        <v>55</v>
      </c>
      <c r="B20" s="179">
        <f>ROUND(VALUE(SUBSTITUTE(実質収支比率等に係る経年分析!F$47,"▲","-")),2)</f>
        <v>12.87</v>
      </c>
      <c r="C20" s="179">
        <f>ROUND(VALUE(SUBSTITUTE(実質収支比率等に係る経年分析!G$47,"▲","-")),2)</f>
        <v>13.37</v>
      </c>
      <c r="D20" s="179">
        <f>ROUND(VALUE(SUBSTITUTE(実質収支比率等に係る経年分析!H$47,"▲","-")),2)</f>
        <v>13.6</v>
      </c>
      <c r="E20" s="179">
        <f>ROUND(VALUE(SUBSTITUTE(実質収支比率等に係る経年分析!I$47,"▲","-")),2)</f>
        <v>12.44</v>
      </c>
      <c r="F20" s="179">
        <f>ROUND(VALUE(SUBSTITUTE(実質収支比率等に係る経年分析!J$47,"▲","-")),2)</f>
        <v>12.28</v>
      </c>
    </row>
    <row r="21" spans="1:11" x14ac:dyDescent="0.15">
      <c r="A21" s="179" t="s">
        <v>56</v>
      </c>
      <c r="B21" s="179">
        <f>IF(ISNUMBER(VALUE(SUBSTITUTE(実質収支比率等に係る経年分析!F$49,"▲","-"))),ROUND(VALUE(SUBSTITUTE(実質収支比率等に係る経年分析!F$49,"▲","-")),2),NA())</f>
        <v>-2.86</v>
      </c>
      <c r="C21" s="179">
        <f>IF(ISNUMBER(VALUE(SUBSTITUTE(実質収支比率等に係る経年分析!G$49,"▲","-"))),ROUND(VALUE(SUBSTITUTE(実質収支比率等に係る経年分析!G$49,"▲","-")),2),NA())</f>
        <v>0.48</v>
      </c>
      <c r="D21" s="179">
        <f>IF(ISNUMBER(VALUE(SUBSTITUTE(実質収支比率等に係る経年分析!H$49,"▲","-"))),ROUND(VALUE(SUBSTITUTE(実質収支比率等に係る経年分析!H$49,"▲","-")),2),NA())</f>
        <v>-0.92</v>
      </c>
      <c r="E21" s="179">
        <f>IF(ISNUMBER(VALUE(SUBSTITUTE(実質収支比率等に係る経年分析!I$49,"▲","-"))),ROUND(VALUE(SUBSTITUTE(実質収支比率等に係る経年分析!I$49,"▲","-")),2),NA())</f>
        <v>-1.2</v>
      </c>
      <c r="F21" s="179">
        <f>IF(ISNUMBER(VALUE(SUBSTITUTE(実質収支比率等に係る経年分析!J$49,"▲","-"))),ROUND(VALUE(SUBSTITUTE(実質収支比率等に係る経年分析!J$49,"▲","-")),2),NA())</f>
        <v>-0.68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特定環境保全公共下水道事業会計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6.1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2.79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温泉事業特別会計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0.14000000000000001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x14ac:dyDescent="0.15">
      <c r="A32" s="180" t="str">
        <f>IF(連結実質赤字比率に係る赤字・黒字の構成分析!C$38="",NA(),連結実質赤字比率に係る赤字・黒字の構成分析!C$38)</f>
        <v>競輪事業特別会計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0.28999999999999998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8.43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5.26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5.92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5.31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0.83</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0.85</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2.11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1.1100000000000001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1.83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2.4500000000000002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6.21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4.9400000000000004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4.9800000000000004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4.2300000000000004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377</v>
      </c>
      <c r="E42" s="181"/>
      <c r="F42" s="181"/>
      <c r="G42" s="181">
        <f>'実質公債費比率（分子）の構造'!L$52</f>
        <v>376</v>
      </c>
      <c r="H42" s="181"/>
      <c r="I42" s="181"/>
      <c r="J42" s="181">
        <f>'実質公債費比率（分子）の構造'!M$52</f>
        <v>385</v>
      </c>
      <c r="K42" s="181"/>
      <c r="L42" s="181"/>
      <c r="M42" s="181">
        <f>'実質公債費比率（分子）の構造'!N$52</f>
        <v>367</v>
      </c>
      <c r="N42" s="181"/>
      <c r="O42" s="181"/>
      <c r="P42" s="181">
        <f>'実質公債費比率（分子）の構造'!O$52</f>
        <v>365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44</v>
      </c>
      <c r="C44" s="181"/>
      <c r="D44" s="181"/>
      <c r="E44" s="181">
        <f>'実質公債費比率（分子）の構造'!L$50</f>
        <v>41</v>
      </c>
      <c r="F44" s="181"/>
      <c r="G44" s="181"/>
      <c r="H44" s="181">
        <f>'実質公債費比率（分子）の構造'!M$50</f>
        <v>40</v>
      </c>
      <c r="I44" s="181"/>
      <c r="J44" s="181"/>
      <c r="K44" s="181">
        <f>'実質公債費比率（分子）の構造'!N$50</f>
        <v>40</v>
      </c>
      <c r="L44" s="181"/>
      <c r="M44" s="181"/>
      <c r="N44" s="181">
        <f>'実質公債費比率（分子）の構造'!O$50</f>
        <v>40</v>
      </c>
      <c r="O44" s="181"/>
      <c r="P44" s="181"/>
    </row>
    <row r="45" spans="1:16" x14ac:dyDescent="0.15">
      <c r="A45" s="181" t="s">
        <v>66</v>
      </c>
      <c r="B45" s="181">
        <f>'実質公債費比率（分子）の構造'!K$49</f>
        <v>18</v>
      </c>
      <c r="C45" s="181"/>
      <c r="D45" s="181"/>
      <c r="E45" s="181">
        <f>'実質公債費比率（分子）の構造'!L$49</f>
        <v>26</v>
      </c>
      <c r="F45" s="181"/>
      <c r="G45" s="181"/>
      <c r="H45" s="181">
        <f>'実質公債費比率（分子）の構造'!M$49</f>
        <v>37</v>
      </c>
      <c r="I45" s="181"/>
      <c r="J45" s="181"/>
      <c r="K45" s="181">
        <f>'実質公債費比率（分子）の構造'!N$49</f>
        <v>36</v>
      </c>
      <c r="L45" s="181"/>
      <c r="M45" s="181"/>
      <c r="N45" s="181">
        <f>'実質公債費比率（分子）の構造'!O$49</f>
        <v>38</v>
      </c>
      <c r="O45" s="181"/>
      <c r="P45" s="181"/>
    </row>
    <row r="46" spans="1:16" x14ac:dyDescent="0.15">
      <c r="A46" s="181" t="s">
        <v>67</v>
      </c>
      <c r="B46" s="181">
        <f>'実質公債費比率（分子）の構造'!K$48</f>
        <v>245</v>
      </c>
      <c r="C46" s="181"/>
      <c r="D46" s="181"/>
      <c r="E46" s="181">
        <f>'実質公債費比率（分子）の構造'!L$48</f>
        <v>255</v>
      </c>
      <c r="F46" s="181"/>
      <c r="G46" s="181"/>
      <c r="H46" s="181">
        <f>'実質公債費比率（分子）の構造'!M$48</f>
        <v>249</v>
      </c>
      <c r="I46" s="181"/>
      <c r="J46" s="181"/>
      <c r="K46" s="181">
        <f>'実質公債費比率（分子）の構造'!N$48</f>
        <v>228</v>
      </c>
      <c r="L46" s="181"/>
      <c r="M46" s="181"/>
      <c r="N46" s="181">
        <f>'実質公債費比率（分子）の構造'!O$48</f>
        <v>239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357</v>
      </c>
      <c r="C49" s="181"/>
      <c r="D49" s="181"/>
      <c r="E49" s="181">
        <f>'実質公債費比率（分子）の構造'!L$45</f>
        <v>361</v>
      </c>
      <c r="F49" s="181"/>
      <c r="G49" s="181"/>
      <c r="H49" s="181">
        <f>'実質公債費比率（分子）の構造'!M$45</f>
        <v>373</v>
      </c>
      <c r="I49" s="181"/>
      <c r="J49" s="181"/>
      <c r="K49" s="181">
        <f>'実質公債費比率（分子）の構造'!N$45</f>
        <v>379</v>
      </c>
      <c r="L49" s="181"/>
      <c r="M49" s="181"/>
      <c r="N49" s="181">
        <f>'実質公債費比率（分子）の構造'!O$45</f>
        <v>391</v>
      </c>
      <c r="O49" s="181"/>
      <c r="P49" s="181"/>
    </row>
    <row r="50" spans="1:16" x14ac:dyDescent="0.15">
      <c r="A50" s="181" t="s">
        <v>71</v>
      </c>
      <c r="B50" s="181" t="e">
        <f>NA()</f>
        <v>#N/A</v>
      </c>
      <c r="C50" s="181">
        <f>IF(ISNUMBER('実質公債費比率（分子）の構造'!K$53),'実質公債費比率（分子）の構造'!K$53,NA())</f>
        <v>287</v>
      </c>
      <c r="D50" s="181" t="e">
        <f>NA()</f>
        <v>#N/A</v>
      </c>
      <c r="E50" s="181" t="e">
        <f>NA()</f>
        <v>#N/A</v>
      </c>
      <c r="F50" s="181">
        <f>IF(ISNUMBER('実質公債費比率（分子）の構造'!L$53),'実質公債費比率（分子）の構造'!L$53,NA())</f>
        <v>307</v>
      </c>
      <c r="G50" s="181" t="e">
        <f>NA()</f>
        <v>#N/A</v>
      </c>
      <c r="H50" s="181" t="e">
        <f>NA()</f>
        <v>#N/A</v>
      </c>
      <c r="I50" s="181">
        <f>IF(ISNUMBER('実質公債費比率（分子）の構造'!M$53),'実質公債費比率（分子）の構造'!M$53,NA())</f>
        <v>314</v>
      </c>
      <c r="J50" s="181" t="e">
        <f>NA()</f>
        <v>#N/A</v>
      </c>
      <c r="K50" s="181" t="e">
        <f>NA()</f>
        <v>#N/A</v>
      </c>
      <c r="L50" s="181">
        <f>IF(ISNUMBER('実質公債費比率（分子）の構造'!N$53),'実質公債費比率（分子）の構造'!N$53,NA())</f>
        <v>316</v>
      </c>
      <c r="M50" s="181" t="e">
        <f>NA()</f>
        <v>#N/A</v>
      </c>
      <c r="N50" s="181" t="e">
        <f>NA()</f>
        <v>#N/A</v>
      </c>
      <c r="O50" s="181">
        <f>IF(ISNUMBER('実質公債費比率（分子）の構造'!O$53),'実質公債費比率（分子）の構造'!O$53,NA())</f>
        <v>343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4080</v>
      </c>
      <c r="E56" s="180"/>
      <c r="F56" s="180"/>
      <c r="G56" s="180">
        <f>'将来負担比率（分子）の構造'!J$52</f>
        <v>3982</v>
      </c>
      <c r="H56" s="180"/>
      <c r="I56" s="180"/>
      <c r="J56" s="180">
        <f>'将来負担比率（分子）の構造'!K$52</f>
        <v>3933</v>
      </c>
      <c r="K56" s="180"/>
      <c r="L56" s="180"/>
      <c r="M56" s="180">
        <f>'将来負担比率（分子）の構造'!L$52</f>
        <v>3890</v>
      </c>
      <c r="N56" s="180"/>
      <c r="O56" s="180"/>
      <c r="P56" s="180">
        <f>'将来負担比率（分子）の構造'!M$52</f>
        <v>3814</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364</v>
      </c>
      <c r="E58" s="180"/>
      <c r="F58" s="180"/>
      <c r="G58" s="180">
        <f>'将来負担比率（分子）の構造'!J$50</f>
        <v>438</v>
      </c>
      <c r="H58" s="180"/>
      <c r="I58" s="180"/>
      <c r="J58" s="180">
        <f>'将来負担比率（分子）の構造'!K$50</f>
        <v>453</v>
      </c>
      <c r="K58" s="180"/>
      <c r="L58" s="180"/>
      <c r="M58" s="180">
        <f>'将来負担比率（分子）の構造'!L$50</f>
        <v>398</v>
      </c>
      <c r="N58" s="180"/>
      <c r="O58" s="180"/>
      <c r="P58" s="180">
        <f>'将来負担比率（分子）の構造'!M$50</f>
        <v>483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724</v>
      </c>
      <c r="C62" s="180"/>
      <c r="D62" s="180"/>
      <c r="E62" s="180">
        <f>'将来負担比率（分子）の構造'!J$45</f>
        <v>718</v>
      </c>
      <c r="F62" s="180"/>
      <c r="G62" s="180"/>
      <c r="H62" s="180">
        <f>'将来負担比率（分子）の構造'!K$45</f>
        <v>726</v>
      </c>
      <c r="I62" s="180"/>
      <c r="J62" s="180"/>
      <c r="K62" s="180">
        <f>'将来負担比率（分子）の構造'!L$45</f>
        <v>699</v>
      </c>
      <c r="L62" s="180"/>
      <c r="M62" s="180"/>
      <c r="N62" s="180">
        <f>'将来負担比率（分子）の構造'!M$45</f>
        <v>767</v>
      </c>
      <c r="O62" s="180"/>
      <c r="P62" s="180"/>
    </row>
    <row r="63" spans="1:16" x14ac:dyDescent="0.15">
      <c r="A63" s="180" t="s">
        <v>34</v>
      </c>
      <c r="B63" s="180">
        <f>'将来負担比率（分子）の構造'!I$44</f>
        <v>250</v>
      </c>
      <c r="C63" s="180"/>
      <c r="D63" s="180"/>
      <c r="E63" s="180">
        <f>'将来負担比率（分子）の構造'!J$44</f>
        <v>281</v>
      </c>
      <c r="F63" s="180"/>
      <c r="G63" s="180"/>
      <c r="H63" s="180">
        <f>'将来負担比率（分子）の構造'!K$44</f>
        <v>249</v>
      </c>
      <c r="I63" s="180"/>
      <c r="J63" s="180"/>
      <c r="K63" s="180">
        <f>'将来負担比率（分子）の構造'!L$44</f>
        <v>229</v>
      </c>
      <c r="L63" s="180"/>
      <c r="M63" s="180"/>
      <c r="N63" s="180">
        <f>'将来負担比率（分子）の構造'!M$44</f>
        <v>206</v>
      </c>
      <c r="O63" s="180"/>
      <c r="P63" s="180"/>
    </row>
    <row r="64" spans="1:16" x14ac:dyDescent="0.15">
      <c r="A64" s="180" t="s">
        <v>33</v>
      </c>
      <c r="B64" s="180">
        <f>'将来負担比率（分子）の構造'!I$43</f>
        <v>3568</v>
      </c>
      <c r="C64" s="180"/>
      <c r="D64" s="180"/>
      <c r="E64" s="180">
        <f>'将来負担比率（分子）の構造'!J$43</f>
        <v>2921</v>
      </c>
      <c r="F64" s="180"/>
      <c r="G64" s="180"/>
      <c r="H64" s="180">
        <f>'将来負担比率（分子）の構造'!K$43</f>
        <v>2555</v>
      </c>
      <c r="I64" s="180"/>
      <c r="J64" s="180"/>
      <c r="K64" s="180">
        <f>'将来負担比率（分子）の構造'!L$43</f>
        <v>2326</v>
      </c>
      <c r="L64" s="180"/>
      <c r="M64" s="180"/>
      <c r="N64" s="180">
        <f>'将来負担比率（分子）の構造'!M$43</f>
        <v>2187</v>
      </c>
      <c r="O64" s="180"/>
      <c r="P64" s="180"/>
    </row>
    <row r="65" spans="1:16" x14ac:dyDescent="0.15">
      <c r="A65" s="180" t="s">
        <v>32</v>
      </c>
      <c r="B65" s="180">
        <f>'将来負担比率（分子）の構造'!I$42</f>
        <v>194</v>
      </c>
      <c r="C65" s="180"/>
      <c r="D65" s="180"/>
      <c r="E65" s="180">
        <f>'将来負担比率（分子）の構造'!J$42</f>
        <v>155</v>
      </c>
      <c r="F65" s="180"/>
      <c r="G65" s="180"/>
      <c r="H65" s="180">
        <f>'将来負担比率（分子）の構造'!K$42</f>
        <v>160</v>
      </c>
      <c r="I65" s="180"/>
      <c r="J65" s="180"/>
      <c r="K65" s="180">
        <f>'将来負担比率（分子）の構造'!L$42</f>
        <v>123</v>
      </c>
      <c r="L65" s="180"/>
      <c r="M65" s="180"/>
      <c r="N65" s="180">
        <f>'将来負担比率（分子）の構造'!M$42</f>
        <v>83</v>
      </c>
      <c r="O65" s="180"/>
      <c r="P65" s="180"/>
    </row>
    <row r="66" spans="1:16" x14ac:dyDescent="0.15">
      <c r="A66" s="180" t="s">
        <v>31</v>
      </c>
      <c r="B66" s="180">
        <f>'将来負担比率（分子）の構造'!I$41</f>
        <v>3167</v>
      </c>
      <c r="C66" s="180"/>
      <c r="D66" s="180"/>
      <c r="E66" s="180">
        <f>'将来負担比率（分子）の構造'!J$41</f>
        <v>3107</v>
      </c>
      <c r="F66" s="180"/>
      <c r="G66" s="180"/>
      <c r="H66" s="180">
        <f>'将来負担比率（分子）の構造'!K$41</f>
        <v>3074</v>
      </c>
      <c r="I66" s="180"/>
      <c r="J66" s="180"/>
      <c r="K66" s="180">
        <f>'将来負担比率（分子）の構造'!L$41</f>
        <v>3088</v>
      </c>
      <c r="L66" s="180"/>
      <c r="M66" s="180"/>
      <c r="N66" s="180">
        <f>'将来負担比率（分子）の構造'!M$41</f>
        <v>3027</v>
      </c>
      <c r="O66" s="180"/>
      <c r="P66" s="180"/>
    </row>
    <row r="67" spans="1:16" x14ac:dyDescent="0.15">
      <c r="A67" s="180" t="s">
        <v>75</v>
      </c>
      <c r="B67" s="180" t="e">
        <f>NA()</f>
        <v>#N/A</v>
      </c>
      <c r="C67" s="180">
        <f>IF(ISNUMBER('将来負担比率（分子）の構造'!I$53), IF('将来負担比率（分子）の構造'!I$53 &lt; 0, 0, '将来負担比率（分子）の構造'!I$53), NA())</f>
        <v>3460</v>
      </c>
      <c r="D67" s="180" t="e">
        <f>NA()</f>
        <v>#N/A</v>
      </c>
      <c r="E67" s="180" t="e">
        <f>NA()</f>
        <v>#N/A</v>
      </c>
      <c r="F67" s="180">
        <f>IF(ISNUMBER('将来負担比率（分子）の構造'!J$53), IF('将来負担比率（分子）の構造'!J$53 &lt; 0, 0, '将来負担比率（分子）の構造'!J$53), NA())</f>
        <v>2761</v>
      </c>
      <c r="G67" s="180" t="e">
        <f>NA()</f>
        <v>#N/A</v>
      </c>
      <c r="H67" s="180" t="e">
        <f>NA()</f>
        <v>#N/A</v>
      </c>
      <c r="I67" s="180">
        <f>IF(ISNUMBER('将来負担比率（分子）の構造'!K$53), IF('将来負担比率（分子）の構造'!K$53 &lt; 0, 0, '将来負担比率（分子）の構造'!K$53), NA())</f>
        <v>2378</v>
      </c>
      <c r="J67" s="180" t="e">
        <f>NA()</f>
        <v>#N/A</v>
      </c>
      <c r="K67" s="180" t="e">
        <f>NA()</f>
        <v>#N/A</v>
      </c>
      <c r="L67" s="180">
        <f>IF(ISNUMBER('将来負担比率（分子）の構造'!L$53), IF('将来負担比率（分子）の構造'!L$53 &lt; 0, 0, '将来負担比率（分子）の構造'!L$53), NA())</f>
        <v>2175</v>
      </c>
      <c r="M67" s="180" t="e">
        <f>NA()</f>
        <v>#N/A</v>
      </c>
      <c r="N67" s="180" t="e">
        <f>NA()</f>
        <v>#N/A</v>
      </c>
      <c r="O67" s="180">
        <f>IF(ISNUMBER('将来負担比率（分子）の構造'!M$53), IF('将来負担比率（分子）の構造'!M$53 &lt; 0, 0, '将来負担比率（分子）の構造'!M$53), NA())</f>
        <v>1972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343</v>
      </c>
      <c r="C72" s="184">
        <f>基金残高に係る経年分析!G55</f>
        <v>312</v>
      </c>
      <c r="D72" s="184">
        <f>基金残高に係る経年分析!H55</f>
        <v>312</v>
      </c>
    </row>
    <row r="73" spans="1:16" x14ac:dyDescent="0.15">
      <c r="A73" s="183" t="s">
        <v>78</v>
      </c>
      <c r="B73" s="184">
        <f>基金残高に係る経年分析!F56</f>
        <v>13</v>
      </c>
      <c r="C73" s="184">
        <f>基金残高に係る経年分析!G56</f>
        <v>13</v>
      </c>
      <c r="D73" s="184">
        <f>基金残高に係る経年分析!H56</f>
        <v>13</v>
      </c>
    </row>
    <row r="74" spans="1:16" x14ac:dyDescent="0.15">
      <c r="A74" s="183" t="s">
        <v>79</v>
      </c>
      <c r="B74" s="184">
        <f>基金残高に係る経年分析!F57</f>
        <v>97</v>
      </c>
      <c r="C74" s="184">
        <f>基金残高に係る経年分析!G57</f>
        <v>72</v>
      </c>
      <c r="D74" s="184">
        <f>基金残高に係る経年分析!H57</f>
        <v>157</v>
      </c>
    </row>
  </sheetData>
  <sheetProtection algorithmName="SHA-512" hashValue="h06XjyRGvjyyTHaD8VN7LDSFGFPgBbl2mZ3IFim+AnNVn2b/p4pZvytKApiu4/DIXBOyMYZovo8Bxxbc7qTMhw==" saltValue="tLHfUB75NCyujx6c2bKZ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216</v>
      </c>
      <c r="DI1" s="756"/>
      <c r="DJ1" s="756"/>
      <c r="DK1" s="756"/>
      <c r="DL1" s="756"/>
      <c r="DM1" s="756"/>
      <c r="DN1" s="757"/>
      <c r="DO1" s="225"/>
      <c r="DP1" s="755" t="s">
        <v>217</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222</v>
      </c>
      <c r="S4" s="698"/>
      <c r="T4" s="698"/>
      <c r="U4" s="698"/>
      <c r="V4" s="698"/>
      <c r="W4" s="698"/>
      <c r="X4" s="698"/>
      <c r="Y4" s="699"/>
      <c r="Z4" s="697" t="s">
        <v>223</v>
      </c>
      <c r="AA4" s="698"/>
      <c r="AB4" s="698"/>
      <c r="AC4" s="699"/>
      <c r="AD4" s="697" t="s">
        <v>224</v>
      </c>
      <c r="AE4" s="698"/>
      <c r="AF4" s="698"/>
      <c r="AG4" s="698"/>
      <c r="AH4" s="698"/>
      <c r="AI4" s="698"/>
      <c r="AJ4" s="698"/>
      <c r="AK4" s="699"/>
      <c r="AL4" s="697" t="s">
        <v>223</v>
      </c>
      <c r="AM4" s="698"/>
      <c r="AN4" s="698"/>
      <c r="AO4" s="699"/>
      <c r="AP4" s="758" t="s">
        <v>225</v>
      </c>
      <c r="AQ4" s="758"/>
      <c r="AR4" s="758"/>
      <c r="AS4" s="758"/>
      <c r="AT4" s="758"/>
      <c r="AU4" s="758"/>
      <c r="AV4" s="758"/>
      <c r="AW4" s="758"/>
      <c r="AX4" s="758"/>
      <c r="AY4" s="758"/>
      <c r="AZ4" s="758"/>
      <c r="BA4" s="758"/>
      <c r="BB4" s="758"/>
      <c r="BC4" s="758"/>
      <c r="BD4" s="758"/>
      <c r="BE4" s="758"/>
      <c r="BF4" s="758"/>
      <c r="BG4" s="758" t="s">
        <v>226</v>
      </c>
      <c r="BH4" s="758"/>
      <c r="BI4" s="758"/>
      <c r="BJ4" s="758"/>
      <c r="BK4" s="758"/>
      <c r="BL4" s="758"/>
      <c r="BM4" s="758"/>
      <c r="BN4" s="758"/>
      <c r="BO4" s="758" t="s">
        <v>223</v>
      </c>
      <c r="BP4" s="758"/>
      <c r="BQ4" s="758"/>
      <c r="BR4" s="758"/>
      <c r="BS4" s="758" t="s">
        <v>227</v>
      </c>
      <c r="BT4" s="758"/>
      <c r="BU4" s="758"/>
      <c r="BV4" s="758"/>
      <c r="BW4" s="758"/>
      <c r="BX4" s="758"/>
      <c r="BY4" s="758"/>
      <c r="BZ4" s="758"/>
      <c r="CA4" s="758"/>
      <c r="CB4" s="758"/>
      <c r="CD4" s="740" t="s">
        <v>228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229</v>
      </c>
      <c r="C5" s="723"/>
      <c r="D5" s="723"/>
      <c r="E5" s="723"/>
      <c r="F5" s="723"/>
      <c r="G5" s="723"/>
      <c r="H5" s="723"/>
      <c r="I5" s="723"/>
      <c r="J5" s="723"/>
      <c r="K5" s="723"/>
      <c r="L5" s="723"/>
      <c r="M5" s="723"/>
      <c r="N5" s="723"/>
      <c r="O5" s="723"/>
      <c r="P5" s="723"/>
      <c r="Q5" s="724"/>
      <c r="R5" s="688">
        <v>927545</v>
      </c>
      <c r="S5" s="689"/>
      <c r="T5" s="689"/>
      <c r="U5" s="689"/>
      <c r="V5" s="689"/>
      <c r="W5" s="689"/>
      <c r="X5" s="689"/>
      <c r="Y5" s="735"/>
      <c r="Z5" s="753">
        <v>20.8</v>
      </c>
      <c r="AA5" s="753"/>
      <c r="AB5" s="753"/>
      <c r="AC5" s="753"/>
      <c r="AD5" s="754">
        <v>927338</v>
      </c>
      <c r="AE5" s="754"/>
      <c r="AF5" s="754"/>
      <c r="AG5" s="754"/>
      <c r="AH5" s="754"/>
      <c r="AI5" s="754"/>
      <c r="AJ5" s="754"/>
      <c r="AK5" s="754"/>
      <c r="AL5" s="736">
        <v>38.299999999999997</v>
      </c>
      <c r="AM5" s="705"/>
      <c r="AN5" s="705"/>
      <c r="AO5" s="737"/>
      <c r="AP5" s="722" t="s">
        <v>230</v>
      </c>
      <c r="AQ5" s="723"/>
      <c r="AR5" s="723"/>
      <c r="AS5" s="723"/>
      <c r="AT5" s="723"/>
      <c r="AU5" s="723"/>
      <c r="AV5" s="723"/>
      <c r="AW5" s="723"/>
      <c r="AX5" s="723"/>
      <c r="AY5" s="723"/>
      <c r="AZ5" s="723"/>
      <c r="BA5" s="723"/>
      <c r="BB5" s="723"/>
      <c r="BC5" s="723"/>
      <c r="BD5" s="723"/>
      <c r="BE5" s="723"/>
      <c r="BF5" s="724"/>
      <c r="BG5" s="629">
        <v>907774</v>
      </c>
      <c r="BH5" s="630"/>
      <c r="BI5" s="630"/>
      <c r="BJ5" s="630"/>
      <c r="BK5" s="630"/>
      <c r="BL5" s="630"/>
      <c r="BM5" s="630"/>
      <c r="BN5" s="631"/>
      <c r="BO5" s="685">
        <v>97.9</v>
      </c>
      <c r="BP5" s="685"/>
      <c r="BQ5" s="685"/>
      <c r="BR5" s="685"/>
      <c r="BS5" s="686">
        <v>4663</v>
      </c>
      <c r="BT5" s="686"/>
      <c r="BU5" s="686"/>
      <c r="BV5" s="686"/>
      <c r="BW5" s="686"/>
      <c r="BX5" s="686"/>
      <c r="BY5" s="686"/>
      <c r="BZ5" s="686"/>
      <c r="CA5" s="686"/>
      <c r="CB5" s="727"/>
      <c r="CD5" s="740" t="s">
        <v>225</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223</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x14ac:dyDescent="0.15">
      <c r="B6" s="626" t="s">
        <v>234</v>
      </c>
      <c r="C6" s="627"/>
      <c r="D6" s="627"/>
      <c r="E6" s="627"/>
      <c r="F6" s="627"/>
      <c r="G6" s="627"/>
      <c r="H6" s="627"/>
      <c r="I6" s="627"/>
      <c r="J6" s="627"/>
      <c r="K6" s="627"/>
      <c r="L6" s="627"/>
      <c r="M6" s="627"/>
      <c r="N6" s="627"/>
      <c r="O6" s="627"/>
      <c r="P6" s="627"/>
      <c r="Q6" s="628"/>
      <c r="R6" s="629">
        <v>49928</v>
      </c>
      <c r="S6" s="630"/>
      <c r="T6" s="630"/>
      <c r="U6" s="630"/>
      <c r="V6" s="630"/>
      <c r="W6" s="630"/>
      <c r="X6" s="630"/>
      <c r="Y6" s="631"/>
      <c r="Z6" s="685">
        <v>1.1000000000000001</v>
      </c>
      <c r="AA6" s="685"/>
      <c r="AB6" s="685"/>
      <c r="AC6" s="685"/>
      <c r="AD6" s="686">
        <v>49928</v>
      </c>
      <c r="AE6" s="686"/>
      <c r="AF6" s="686"/>
      <c r="AG6" s="686"/>
      <c r="AH6" s="686"/>
      <c r="AI6" s="686"/>
      <c r="AJ6" s="686"/>
      <c r="AK6" s="686"/>
      <c r="AL6" s="632">
        <v>2.1</v>
      </c>
      <c r="AM6" s="633"/>
      <c r="AN6" s="633"/>
      <c r="AO6" s="687"/>
      <c r="AP6" s="626" t="s">
        <v>235</v>
      </c>
      <c r="AQ6" s="627"/>
      <c r="AR6" s="627"/>
      <c r="AS6" s="627"/>
      <c r="AT6" s="627"/>
      <c r="AU6" s="627"/>
      <c r="AV6" s="627"/>
      <c r="AW6" s="627"/>
      <c r="AX6" s="627"/>
      <c r="AY6" s="627"/>
      <c r="AZ6" s="627"/>
      <c r="BA6" s="627"/>
      <c r="BB6" s="627"/>
      <c r="BC6" s="627"/>
      <c r="BD6" s="627"/>
      <c r="BE6" s="627"/>
      <c r="BF6" s="628"/>
      <c r="BG6" s="629">
        <v>907774</v>
      </c>
      <c r="BH6" s="630"/>
      <c r="BI6" s="630"/>
      <c r="BJ6" s="630"/>
      <c r="BK6" s="630"/>
      <c r="BL6" s="630"/>
      <c r="BM6" s="630"/>
      <c r="BN6" s="631"/>
      <c r="BO6" s="685">
        <v>97.9</v>
      </c>
      <c r="BP6" s="685"/>
      <c r="BQ6" s="685"/>
      <c r="BR6" s="685"/>
      <c r="BS6" s="686">
        <v>4663</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9">
        <v>68077</v>
      </c>
      <c r="CS6" s="630"/>
      <c r="CT6" s="630"/>
      <c r="CU6" s="630"/>
      <c r="CV6" s="630"/>
      <c r="CW6" s="630"/>
      <c r="CX6" s="630"/>
      <c r="CY6" s="631"/>
      <c r="CZ6" s="736">
        <v>1.6</v>
      </c>
      <c r="DA6" s="705"/>
      <c r="DB6" s="705"/>
      <c r="DC6" s="739"/>
      <c r="DD6" s="617" t="s">
        <v>126</v>
      </c>
      <c r="DE6" s="630"/>
      <c r="DF6" s="630"/>
      <c r="DG6" s="630"/>
      <c r="DH6" s="630"/>
      <c r="DI6" s="630"/>
      <c r="DJ6" s="630"/>
      <c r="DK6" s="630"/>
      <c r="DL6" s="630"/>
      <c r="DM6" s="630"/>
      <c r="DN6" s="630"/>
      <c r="DO6" s="630"/>
      <c r="DP6" s="631"/>
      <c r="DQ6" s="617">
        <v>68077</v>
      </c>
      <c r="DR6" s="630"/>
      <c r="DS6" s="630"/>
      <c r="DT6" s="630"/>
      <c r="DU6" s="630"/>
      <c r="DV6" s="630"/>
      <c r="DW6" s="630"/>
      <c r="DX6" s="630"/>
      <c r="DY6" s="630"/>
      <c r="DZ6" s="630"/>
      <c r="EA6" s="630"/>
      <c r="EB6" s="630"/>
      <c r="EC6" s="666"/>
    </row>
    <row r="7" spans="2:143" ht="11.25" customHeight="1" x14ac:dyDescent="0.15">
      <c r="B7" s="626" t="s">
        <v>237</v>
      </c>
      <c r="C7" s="627"/>
      <c r="D7" s="627"/>
      <c r="E7" s="627"/>
      <c r="F7" s="627"/>
      <c r="G7" s="627"/>
      <c r="H7" s="627"/>
      <c r="I7" s="627"/>
      <c r="J7" s="627"/>
      <c r="K7" s="627"/>
      <c r="L7" s="627"/>
      <c r="M7" s="627"/>
      <c r="N7" s="627"/>
      <c r="O7" s="627"/>
      <c r="P7" s="627"/>
      <c r="Q7" s="628"/>
      <c r="R7" s="629">
        <v>1437</v>
      </c>
      <c r="S7" s="630"/>
      <c r="T7" s="630"/>
      <c r="U7" s="630"/>
      <c r="V7" s="630"/>
      <c r="W7" s="630"/>
      <c r="X7" s="630"/>
      <c r="Y7" s="631"/>
      <c r="Z7" s="685">
        <v>0</v>
      </c>
      <c r="AA7" s="685"/>
      <c r="AB7" s="685"/>
      <c r="AC7" s="685"/>
      <c r="AD7" s="686">
        <v>1437</v>
      </c>
      <c r="AE7" s="686"/>
      <c r="AF7" s="686"/>
      <c r="AG7" s="686"/>
      <c r="AH7" s="686"/>
      <c r="AI7" s="686"/>
      <c r="AJ7" s="686"/>
      <c r="AK7" s="686"/>
      <c r="AL7" s="632">
        <v>0.1</v>
      </c>
      <c r="AM7" s="633"/>
      <c r="AN7" s="633"/>
      <c r="AO7" s="687"/>
      <c r="AP7" s="626" t="s">
        <v>238</v>
      </c>
      <c r="AQ7" s="627"/>
      <c r="AR7" s="627"/>
      <c r="AS7" s="627"/>
      <c r="AT7" s="627"/>
      <c r="AU7" s="627"/>
      <c r="AV7" s="627"/>
      <c r="AW7" s="627"/>
      <c r="AX7" s="627"/>
      <c r="AY7" s="627"/>
      <c r="AZ7" s="627"/>
      <c r="BA7" s="627"/>
      <c r="BB7" s="627"/>
      <c r="BC7" s="627"/>
      <c r="BD7" s="627"/>
      <c r="BE7" s="627"/>
      <c r="BF7" s="628"/>
      <c r="BG7" s="629">
        <v>374103</v>
      </c>
      <c r="BH7" s="630"/>
      <c r="BI7" s="630"/>
      <c r="BJ7" s="630"/>
      <c r="BK7" s="630"/>
      <c r="BL7" s="630"/>
      <c r="BM7" s="630"/>
      <c r="BN7" s="631"/>
      <c r="BO7" s="685">
        <v>40.299999999999997</v>
      </c>
      <c r="BP7" s="685"/>
      <c r="BQ7" s="685"/>
      <c r="BR7" s="685"/>
      <c r="BS7" s="686">
        <v>4663</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9">
        <v>910363</v>
      </c>
      <c r="CS7" s="630"/>
      <c r="CT7" s="630"/>
      <c r="CU7" s="630"/>
      <c r="CV7" s="630"/>
      <c r="CW7" s="630"/>
      <c r="CX7" s="630"/>
      <c r="CY7" s="631"/>
      <c r="CZ7" s="685">
        <v>21</v>
      </c>
      <c r="DA7" s="685"/>
      <c r="DB7" s="685"/>
      <c r="DC7" s="685"/>
      <c r="DD7" s="617">
        <v>23485</v>
      </c>
      <c r="DE7" s="630"/>
      <c r="DF7" s="630"/>
      <c r="DG7" s="630"/>
      <c r="DH7" s="630"/>
      <c r="DI7" s="630"/>
      <c r="DJ7" s="630"/>
      <c r="DK7" s="630"/>
      <c r="DL7" s="630"/>
      <c r="DM7" s="630"/>
      <c r="DN7" s="630"/>
      <c r="DO7" s="630"/>
      <c r="DP7" s="631"/>
      <c r="DQ7" s="617">
        <v>134982</v>
      </c>
      <c r="DR7" s="630"/>
      <c r="DS7" s="630"/>
      <c r="DT7" s="630"/>
      <c r="DU7" s="630"/>
      <c r="DV7" s="630"/>
      <c r="DW7" s="630"/>
      <c r="DX7" s="630"/>
      <c r="DY7" s="630"/>
      <c r="DZ7" s="630"/>
      <c r="EA7" s="630"/>
      <c r="EB7" s="630"/>
      <c r="EC7" s="666"/>
    </row>
    <row r="8" spans="2:143" ht="11.25" customHeight="1" x14ac:dyDescent="0.15">
      <c r="B8" s="626" t="s">
        <v>240</v>
      </c>
      <c r="C8" s="627"/>
      <c r="D8" s="627"/>
      <c r="E8" s="627"/>
      <c r="F8" s="627"/>
      <c r="G8" s="627"/>
      <c r="H8" s="627"/>
      <c r="I8" s="627"/>
      <c r="J8" s="627"/>
      <c r="K8" s="627"/>
      <c r="L8" s="627"/>
      <c r="M8" s="627"/>
      <c r="N8" s="627"/>
      <c r="O8" s="627"/>
      <c r="P8" s="627"/>
      <c r="Q8" s="628"/>
      <c r="R8" s="629">
        <v>2873</v>
      </c>
      <c r="S8" s="630"/>
      <c r="T8" s="630"/>
      <c r="U8" s="630"/>
      <c r="V8" s="630"/>
      <c r="W8" s="630"/>
      <c r="X8" s="630"/>
      <c r="Y8" s="631"/>
      <c r="Z8" s="685">
        <v>0.1</v>
      </c>
      <c r="AA8" s="685"/>
      <c r="AB8" s="685"/>
      <c r="AC8" s="685"/>
      <c r="AD8" s="686">
        <v>2873</v>
      </c>
      <c r="AE8" s="686"/>
      <c r="AF8" s="686"/>
      <c r="AG8" s="686"/>
      <c r="AH8" s="686"/>
      <c r="AI8" s="686"/>
      <c r="AJ8" s="686"/>
      <c r="AK8" s="686"/>
      <c r="AL8" s="632">
        <v>0.1</v>
      </c>
      <c r="AM8" s="633"/>
      <c r="AN8" s="633"/>
      <c r="AO8" s="687"/>
      <c r="AP8" s="626" t="s">
        <v>241</v>
      </c>
      <c r="AQ8" s="627"/>
      <c r="AR8" s="627"/>
      <c r="AS8" s="627"/>
      <c r="AT8" s="627"/>
      <c r="AU8" s="627"/>
      <c r="AV8" s="627"/>
      <c r="AW8" s="627"/>
      <c r="AX8" s="627"/>
      <c r="AY8" s="627"/>
      <c r="AZ8" s="627"/>
      <c r="BA8" s="627"/>
      <c r="BB8" s="627"/>
      <c r="BC8" s="627"/>
      <c r="BD8" s="627"/>
      <c r="BE8" s="627"/>
      <c r="BF8" s="628"/>
      <c r="BG8" s="629">
        <v>15147</v>
      </c>
      <c r="BH8" s="630"/>
      <c r="BI8" s="630"/>
      <c r="BJ8" s="630"/>
      <c r="BK8" s="630"/>
      <c r="BL8" s="630"/>
      <c r="BM8" s="630"/>
      <c r="BN8" s="631"/>
      <c r="BO8" s="685">
        <v>1.6</v>
      </c>
      <c r="BP8" s="685"/>
      <c r="BQ8" s="685"/>
      <c r="BR8" s="685"/>
      <c r="BS8" s="617" t="s">
        <v>126</v>
      </c>
      <c r="BT8" s="630"/>
      <c r="BU8" s="630"/>
      <c r="BV8" s="630"/>
      <c r="BW8" s="630"/>
      <c r="BX8" s="630"/>
      <c r="BY8" s="630"/>
      <c r="BZ8" s="630"/>
      <c r="CA8" s="630"/>
      <c r="CB8" s="666"/>
      <c r="CD8" s="667" t="s">
        <v>242</v>
      </c>
      <c r="CE8" s="664"/>
      <c r="CF8" s="664"/>
      <c r="CG8" s="664"/>
      <c r="CH8" s="664"/>
      <c r="CI8" s="664"/>
      <c r="CJ8" s="664"/>
      <c r="CK8" s="664"/>
      <c r="CL8" s="664"/>
      <c r="CM8" s="664"/>
      <c r="CN8" s="664"/>
      <c r="CO8" s="664"/>
      <c r="CP8" s="664"/>
      <c r="CQ8" s="665"/>
      <c r="CR8" s="629">
        <v>1008932</v>
      </c>
      <c r="CS8" s="630"/>
      <c r="CT8" s="630"/>
      <c r="CU8" s="630"/>
      <c r="CV8" s="630"/>
      <c r="CW8" s="630"/>
      <c r="CX8" s="630"/>
      <c r="CY8" s="631"/>
      <c r="CZ8" s="685">
        <v>23.2</v>
      </c>
      <c r="DA8" s="685"/>
      <c r="DB8" s="685"/>
      <c r="DC8" s="685"/>
      <c r="DD8" s="617">
        <v>17176</v>
      </c>
      <c r="DE8" s="630"/>
      <c r="DF8" s="630"/>
      <c r="DG8" s="630"/>
      <c r="DH8" s="630"/>
      <c r="DI8" s="630"/>
      <c r="DJ8" s="630"/>
      <c r="DK8" s="630"/>
      <c r="DL8" s="630"/>
      <c r="DM8" s="630"/>
      <c r="DN8" s="630"/>
      <c r="DO8" s="630"/>
      <c r="DP8" s="631"/>
      <c r="DQ8" s="617">
        <v>636204</v>
      </c>
      <c r="DR8" s="630"/>
      <c r="DS8" s="630"/>
      <c r="DT8" s="630"/>
      <c r="DU8" s="630"/>
      <c r="DV8" s="630"/>
      <c r="DW8" s="630"/>
      <c r="DX8" s="630"/>
      <c r="DY8" s="630"/>
      <c r="DZ8" s="630"/>
      <c r="EA8" s="630"/>
      <c r="EB8" s="630"/>
      <c r="EC8" s="666"/>
    </row>
    <row r="9" spans="2:143" ht="11.25" customHeight="1" x14ac:dyDescent="0.15">
      <c r="B9" s="626" t="s">
        <v>243</v>
      </c>
      <c r="C9" s="627"/>
      <c r="D9" s="627"/>
      <c r="E9" s="627"/>
      <c r="F9" s="627"/>
      <c r="G9" s="627"/>
      <c r="H9" s="627"/>
      <c r="I9" s="627"/>
      <c r="J9" s="627"/>
      <c r="K9" s="627"/>
      <c r="L9" s="627"/>
      <c r="M9" s="627"/>
      <c r="N9" s="627"/>
      <c r="O9" s="627"/>
      <c r="P9" s="627"/>
      <c r="Q9" s="628"/>
      <c r="R9" s="629">
        <v>2223</v>
      </c>
      <c r="S9" s="630"/>
      <c r="T9" s="630"/>
      <c r="U9" s="630"/>
      <c r="V9" s="630"/>
      <c r="W9" s="630"/>
      <c r="X9" s="630"/>
      <c r="Y9" s="631"/>
      <c r="Z9" s="685">
        <v>0</v>
      </c>
      <c r="AA9" s="685"/>
      <c r="AB9" s="685"/>
      <c r="AC9" s="685"/>
      <c r="AD9" s="686">
        <v>2223</v>
      </c>
      <c r="AE9" s="686"/>
      <c r="AF9" s="686"/>
      <c r="AG9" s="686"/>
      <c r="AH9" s="686"/>
      <c r="AI9" s="686"/>
      <c r="AJ9" s="686"/>
      <c r="AK9" s="686"/>
      <c r="AL9" s="632">
        <v>0.1</v>
      </c>
      <c r="AM9" s="633"/>
      <c r="AN9" s="633"/>
      <c r="AO9" s="687"/>
      <c r="AP9" s="626" t="s">
        <v>244</v>
      </c>
      <c r="AQ9" s="627"/>
      <c r="AR9" s="627"/>
      <c r="AS9" s="627"/>
      <c r="AT9" s="627"/>
      <c r="AU9" s="627"/>
      <c r="AV9" s="627"/>
      <c r="AW9" s="627"/>
      <c r="AX9" s="627"/>
      <c r="AY9" s="627"/>
      <c r="AZ9" s="627"/>
      <c r="BA9" s="627"/>
      <c r="BB9" s="627"/>
      <c r="BC9" s="627"/>
      <c r="BD9" s="627"/>
      <c r="BE9" s="627"/>
      <c r="BF9" s="628"/>
      <c r="BG9" s="629">
        <v>317737</v>
      </c>
      <c r="BH9" s="630"/>
      <c r="BI9" s="630"/>
      <c r="BJ9" s="630"/>
      <c r="BK9" s="630"/>
      <c r="BL9" s="630"/>
      <c r="BM9" s="630"/>
      <c r="BN9" s="631"/>
      <c r="BO9" s="685">
        <v>34.299999999999997</v>
      </c>
      <c r="BP9" s="685"/>
      <c r="BQ9" s="685"/>
      <c r="BR9" s="685"/>
      <c r="BS9" s="617" t="s">
        <v>126</v>
      </c>
      <c r="BT9" s="630"/>
      <c r="BU9" s="630"/>
      <c r="BV9" s="630"/>
      <c r="BW9" s="630"/>
      <c r="BX9" s="630"/>
      <c r="BY9" s="630"/>
      <c r="BZ9" s="630"/>
      <c r="CA9" s="630"/>
      <c r="CB9" s="666"/>
      <c r="CD9" s="667" t="s">
        <v>245</v>
      </c>
      <c r="CE9" s="664"/>
      <c r="CF9" s="664"/>
      <c r="CG9" s="664"/>
      <c r="CH9" s="664"/>
      <c r="CI9" s="664"/>
      <c r="CJ9" s="664"/>
      <c r="CK9" s="664"/>
      <c r="CL9" s="664"/>
      <c r="CM9" s="664"/>
      <c r="CN9" s="664"/>
      <c r="CO9" s="664"/>
      <c r="CP9" s="664"/>
      <c r="CQ9" s="665"/>
      <c r="CR9" s="629">
        <v>247820</v>
      </c>
      <c r="CS9" s="630"/>
      <c r="CT9" s="630"/>
      <c r="CU9" s="630"/>
      <c r="CV9" s="630"/>
      <c r="CW9" s="630"/>
      <c r="CX9" s="630"/>
      <c r="CY9" s="631"/>
      <c r="CZ9" s="685">
        <v>5.7</v>
      </c>
      <c r="DA9" s="685"/>
      <c r="DB9" s="685"/>
      <c r="DC9" s="685"/>
      <c r="DD9" s="617">
        <v>860</v>
      </c>
      <c r="DE9" s="630"/>
      <c r="DF9" s="630"/>
      <c r="DG9" s="630"/>
      <c r="DH9" s="630"/>
      <c r="DI9" s="630"/>
      <c r="DJ9" s="630"/>
      <c r="DK9" s="630"/>
      <c r="DL9" s="630"/>
      <c r="DM9" s="630"/>
      <c r="DN9" s="630"/>
      <c r="DO9" s="630"/>
      <c r="DP9" s="631"/>
      <c r="DQ9" s="617">
        <v>232503</v>
      </c>
      <c r="DR9" s="630"/>
      <c r="DS9" s="630"/>
      <c r="DT9" s="630"/>
      <c r="DU9" s="630"/>
      <c r="DV9" s="630"/>
      <c r="DW9" s="630"/>
      <c r="DX9" s="630"/>
      <c r="DY9" s="630"/>
      <c r="DZ9" s="630"/>
      <c r="EA9" s="630"/>
      <c r="EB9" s="630"/>
      <c r="EC9" s="666"/>
    </row>
    <row r="10" spans="2:143" ht="11.25" customHeight="1" x14ac:dyDescent="0.15">
      <c r="B10" s="626" t="s">
        <v>246</v>
      </c>
      <c r="C10" s="627"/>
      <c r="D10" s="627"/>
      <c r="E10" s="627"/>
      <c r="F10" s="627"/>
      <c r="G10" s="627"/>
      <c r="H10" s="627"/>
      <c r="I10" s="627"/>
      <c r="J10" s="627"/>
      <c r="K10" s="627"/>
      <c r="L10" s="627"/>
      <c r="M10" s="627"/>
      <c r="N10" s="627"/>
      <c r="O10" s="627"/>
      <c r="P10" s="627"/>
      <c r="Q10" s="628"/>
      <c r="R10" s="629" t="s">
        <v>126</v>
      </c>
      <c r="S10" s="630"/>
      <c r="T10" s="630"/>
      <c r="U10" s="630"/>
      <c r="V10" s="630"/>
      <c r="W10" s="630"/>
      <c r="X10" s="630"/>
      <c r="Y10" s="631"/>
      <c r="Z10" s="685" t="s">
        <v>126</v>
      </c>
      <c r="AA10" s="685"/>
      <c r="AB10" s="685"/>
      <c r="AC10" s="685"/>
      <c r="AD10" s="686" t="s">
        <v>126</v>
      </c>
      <c r="AE10" s="686"/>
      <c r="AF10" s="686"/>
      <c r="AG10" s="686"/>
      <c r="AH10" s="686"/>
      <c r="AI10" s="686"/>
      <c r="AJ10" s="686"/>
      <c r="AK10" s="686"/>
      <c r="AL10" s="632" t="s">
        <v>126</v>
      </c>
      <c r="AM10" s="633"/>
      <c r="AN10" s="633"/>
      <c r="AO10" s="687"/>
      <c r="AP10" s="626" t="s">
        <v>247</v>
      </c>
      <c r="AQ10" s="627"/>
      <c r="AR10" s="627"/>
      <c r="AS10" s="627"/>
      <c r="AT10" s="627"/>
      <c r="AU10" s="627"/>
      <c r="AV10" s="627"/>
      <c r="AW10" s="627"/>
      <c r="AX10" s="627"/>
      <c r="AY10" s="627"/>
      <c r="AZ10" s="627"/>
      <c r="BA10" s="627"/>
      <c r="BB10" s="627"/>
      <c r="BC10" s="627"/>
      <c r="BD10" s="627"/>
      <c r="BE10" s="627"/>
      <c r="BF10" s="628"/>
      <c r="BG10" s="629">
        <v>17709</v>
      </c>
      <c r="BH10" s="630"/>
      <c r="BI10" s="630"/>
      <c r="BJ10" s="630"/>
      <c r="BK10" s="630"/>
      <c r="BL10" s="630"/>
      <c r="BM10" s="630"/>
      <c r="BN10" s="631"/>
      <c r="BO10" s="685">
        <v>1.9</v>
      </c>
      <c r="BP10" s="685"/>
      <c r="BQ10" s="685"/>
      <c r="BR10" s="685"/>
      <c r="BS10" s="617" t="s">
        <v>126</v>
      </c>
      <c r="BT10" s="630"/>
      <c r="BU10" s="630"/>
      <c r="BV10" s="630"/>
      <c r="BW10" s="630"/>
      <c r="BX10" s="630"/>
      <c r="BY10" s="630"/>
      <c r="BZ10" s="630"/>
      <c r="CA10" s="630"/>
      <c r="CB10" s="666"/>
      <c r="CD10" s="667" t="s">
        <v>248</v>
      </c>
      <c r="CE10" s="664"/>
      <c r="CF10" s="664"/>
      <c r="CG10" s="664"/>
      <c r="CH10" s="664"/>
      <c r="CI10" s="664"/>
      <c r="CJ10" s="664"/>
      <c r="CK10" s="664"/>
      <c r="CL10" s="664"/>
      <c r="CM10" s="664"/>
      <c r="CN10" s="664"/>
      <c r="CO10" s="664"/>
      <c r="CP10" s="664"/>
      <c r="CQ10" s="665"/>
      <c r="CR10" s="629">
        <v>14260</v>
      </c>
      <c r="CS10" s="630"/>
      <c r="CT10" s="630"/>
      <c r="CU10" s="630"/>
      <c r="CV10" s="630"/>
      <c r="CW10" s="630"/>
      <c r="CX10" s="630"/>
      <c r="CY10" s="631"/>
      <c r="CZ10" s="685">
        <v>0.3</v>
      </c>
      <c r="DA10" s="685"/>
      <c r="DB10" s="685"/>
      <c r="DC10" s="685"/>
      <c r="DD10" s="617" t="s">
        <v>172</v>
      </c>
      <c r="DE10" s="630"/>
      <c r="DF10" s="630"/>
      <c r="DG10" s="630"/>
      <c r="DH10" s="630"/>
      <c r="DI10" s="630"/>
      <c r="DJ10" s="630"/>
      <c r="DK10" s="630"/>
      <c r="DL10" s="630"/>
      <c r="DM10" s="630"/>
      <c r="DN10" s="630"/>
      <c r="DO10" s="630"/>
      <c r="DP10" s="631"/>
      <c r="DQ10" s="617">
        <v>4260</v>
      </c>
      <c r="DR10" s="630"/>
      <c r="DS10" s="630"/>
      <c r="DT10" s="630"/>
      <c r="DU10" s="630"/>
      <c r="DV10" s="630"/>
      <c r="DW10" s="630"/>
      <c r="DX10" s="630"/>
      <c r="DY10" s="630"/>
      <c r="DZ10" s="630"/>
      <c r="EA10" s="630"/>
      <c r="EB10" s="630"/>
      <c r="EC10" s="666"/>
    </row>
    <row r="11" spans="2:143" ht="11.25" customHeight="1" x14ac:dyDescent="0.15">
      <c r="B11" s="626" t="s">
        <v>249</v>
      </c>
      <c r="C11" s="627"/>
      <c r="D11" s="627"/>
      <c r="E11" s="627"/>
      <c r="F11" s="627"/>
      <c r="G11" s="627"/>
      <c r="H11" s="627"/>
      <c r="I11" s="627"/>
      <c r="J11" s="627"/>
      <c r="K11" s="627"/>
      <c r="L11" s="627"/>
      <c r="M11" s="627"/>
      <c r="N11" s="627"/>
      <c r="O11" s="627"/>
      <c r="P11" s="627"/>
      <c r="Q11" s="628"/>
      <c r="R11" s="629" t="s">
        <v>126</v>
      </c>
      <c r="S11" s="630"/>
      <c r="T11" s="630"/>
      <c r="U11" s="630"/>
      <c r="V11" s="630"/>
      <c r="W11" s="630"/>
      <c r="X11" s="630"/>
      <c r="Y11" s="631"/>
      <c r="Z11" s="685" t="s">
        <v>126</v>
      </c>
      <c r="AA11" s="685"/>
      <c r="AB11" s="685"/>
      <c r="AC11" s="685"/>
      <c r="AD11" s="686" t="s">
        <v>126</v>
      </c>
      <c r="AE11" s="686"/>
      <c r="AF11" s="686"/>
      <c r="AG11" s="686"/>
      <c r="AH11" s="686"/>
      <c r="AI11" s="686"/>
      <c r="AJ11" s="686"/>
      <c r="AK11" s="686"/>
      <c r="AL11" s="632" t="s">
        <v>172</v>
      </c>
      <c r="AM11" s="633"/>
      <c r="AN11" s="633"/>
      <c r="AO11" s="687"/>
      <c r="AP11" s="626" t="s">
        <v>250</v>
      </c>
      <c r="AQ11" s="627"/>
      <c r="AR11" s="627"/>
      <c r="AS11" s="627"/>
      <c r="AT11" s="627"/>
      <c r="AU11" s="627"/>
      <c r="AV11" s="627"/>
      <c r="AW11" s="627"/>
      <c r="AX11" s="627"/>
      <c r="AY11" s="627"/>
      <c r="AZ11" s="627"/>
      <c r="BA11" s="627"/>
      <c r="BB11" s="627"/>
      <c r="BC11" s="627"/>
      <c r="BD11" s="627"/>
      <c r="BE11" s="627"/>
      <c r="BF11" s="628"/>
      <c r="BG11" s="629">
        <v>23510</v>
      </c>
      <c r="BH11" s="630"/>
      <c r="BI11" s="630"/>
      <c r="BJ11" s="630"/>
      <c r="BK11" s="630"/>
      <c r="BL11" s="630"/>
      <c r="BM11" s="630"/>
      <c r="BN11" s="631"/>
      <c r="BO11" s="685">
        <v>2.5</v>
      </c>
      <c r="BP11" s="685"/>
      <c r="BQ11" s="685"/>
      <c r="BR11" s="685"/>
      <c r="BS11" s="617">
        <v>4663</v>
      </c>
      <c r="BT11" s="630"/>
      <c r="BU11" s="630"/>
      <c r="BV11" s="630"/>
      <c r="BW11" s="630"/>
      <c r="BX11" s="630"/>
      <c r="BY11" s="630"/>
      <c r="BZ11" s="630"/>
      <c r="CA11" s="630"/>
      <c r="CB11" s="666"/>
      <c r="CD11" s="667" t="s">
        <v>251</v>
      </c>
      <c r="CE11" s="664"/>
      <c r="CF11" s="664"/>
      <c r="CG11" s="664"/>
      <c r="CH11" s="664"/>
      <c r="CI11" s="664"/>
      <c r="CJ11" s="664"/>
      <c r="CK11" s="664"/>
      <c r="CL11" s="664"/>
      <c r="CM11" s="664"/>
      <c r="CN11" s="664"/>
      <c r="CO11" s="664"/>
      <c r="CP11" s="664"/>
      <c r="CQ11" s="665"/>
      <c r="CR11" s="629">
        <v>157559</v>
      </c>
      <c r="CS11" s="630"/>
      <c r="CT11" s="630"/>
      <c r="CU11" s="630"/>
      <c r="CV11" s="630"/>
      <c r="CW11" s="630"/>
      <c r="CX11" s="630"/>
      <c r="CY11" s="631"/>
      <c r="CZ11" s="685">
        <v>3.6</v>
      </c>
      <c r="DA11" s="685"/>
      <c r="DB11" s="685"/>
      <c r="DC11" s="685"/>
      <c r="DD11" s="617">
        <v>11193</v>
      </c>
      <c r="DE11" s="630"/>
      <c r="DF11" s="630"/>
      <c r="DG11" s="630"/>
      <c r="DH11" s="630"/>
      <c r="DI11" s="630"/>
      <c r="DJ11" s="630"/>
      <c r="DK11" s="630"/>
      <c r="DL11" s="630"/>
      <c r="DM11" s="630"/>
      <c r="DN11" s="630"/>
      <c r="DO11" s="630"/>
      <c r="DP11" s="631"/>
      <c r="DQ11" s="617">
        <v>97213</v>
      </c>
      <c r="DR11" s="630"/>
      <c r="DS11" s="630"/>
      <c r="DT11" s="630"/>
      <c r="DU11" s="630"/>
      <c r="DV11" s="630"/>
      <c r="DW11" s="630"/>
      <c r="DX11" s="630"/>
      <c r="DY11" s="630"/>
      <c r="DZ11" s="630"/>
      <c r="EA11" s="630"/>
      <c r="EB11" s="630"/>
      <c r="EC11" s="666"/>
    </row>
    <row r="12" spans="2:143" ht="11.25" customHeight="1" x14ac:dyDescent="0.15">
      <c r="B12" s="626" t="s">
        <v>252</v>
      </c>
      <c r="C12" s="627"/>
      <c r="D12" s="627"/>
      <c r="E12" s="627"/>
      <c r="F12" s="627"/>
      <c r="G12" s="627"/>
      <c r="H12" s="627"/>
      <c r="I12" s="627"/>
      <c r="J12" s="627"/>
      <c r="K12" s="627"/>
      <c r="L12" s="627"/>
      <c r="M12" s="627"/>
      <c r="N12" s="627"/>
      <c r="O12" s="627"/>
      <c r="P12" s="627"/>
      <c r="Q12" s="628"/>
      <c r="R12" s="629">
        <v>149491</v>
      </c>
      <c r="S12" s="630"/>
      <c r="T12" s="630"/>
      <c r="U12" s="630"/>
      <c r="V12" s="630"/>
      <c r="W12" s="630"/>
      <c r="X12" s="630"/>
      <c r="Y12" s="631"/>
      <c r="Z12" s="685">
        <v>3.4</v>
      </c>
      <c r="AA12" s="685"/>
      <c r="AB12" s="685"/>
      <c r="AC12" s="685"/>
      <c r="AD12" s="686">
        <v>149491</v>
      </c>
      <c r="AE12" s="686"/>
      <c r="AF12" s="686"/>
      <c r="AG12" s="686"/>
      <c r="AH12" s="686"/>
      <c r="AI12" s="686"/>
      <c r="AJ12" s="686"/>
      <c r="AK12" s="686"/>
      <c r="AL12" s="632">
        <v>6.2</v>
      </c>
      <c r="AM12" s="633"/>
      <c r="AN12" s="633"/>
      <c r="AO12" s="687"/>
      <c r="AP12" s="626" t="s">
        <v>253</v>
      </c>
      <c r="AQ12" s="627"/>
      <c r="AR12" s="627"/>
      <c r="AS12" s="627"/>
      <c r="AT12" s="627"/>
      <c r="AU12" s="627"/>
      <c r="AV12" s="627"/>
      <c r="AW12" s="627"/>
      <c r="AX12" s="627"/>
      <c r="AY12" s="627"/>
      <c r="AZ12" s="627"/>
      <c r="BA12" s="627"/>
      <c r="BB12" s="627"/>
      <c r="BC12" s="627"/>
      <c r="BD12" s="627"/>
      <c r="BE12" s="627"/>
      <c r="BF12" s="628"/>
      <c r="BG12" s="629">
        <v>456774</v>
      </c>
      <c r="BH12" s="630"/>
      <c r="BI12" s="630"/>
      <c r="BJ12" s="630"/>
      <c r="BK12" s="630"/>
      <c r="BL12" s="630"/>
      <c r="BM12" s="630"/>
      <c r="BN12" s="631"/>
      <c r="BO12" s="685">
        <v>49.2</v>
      </c>
      <c r="BP12" s="685"/>
      <c r="BQ12" s="685"/>
      <c r="BR12" s="685"/>
      <c r="BS12" s="617" t="s">
        <v>126</v>
      </c>
      <c r="BT12" s="630"/>
      <c r="BU12" s="630"/>
      <c r="BV12" s="630"/>
      <c r="BW12" s="630"/>
      <c r="BX12" s="630"/>
      <c r="BY12" s="630"/>
      <c r="BZ12" s="630"/>
      <c r="CA12" s="630"/>
      <c r="CB12" s="666"/>
      <c r="CD12" s="667" t="s">
        <v>254</v>
      </c>
      <c r="CE12" s="664"/>
      <c r="CF12" s="664"/>
      <c r="CG12" s="664"/>
      <c r="CH12" s="664"/>
      <c r="CI12" s="664"/>
      <c r="CJ12" s="664"/>
      <c r="CK12" s="664"/>
      <c r="CL12" s="664"/>
      <c r="CM12" s="664"/>
      <c r="CN12" s="664"/>
      <c r="CO12" s="664"/>
      <c r="CP12" s="664"/>
      <c r="CQ12" s="665"/>
      <c r="CR12" s="629">
        <v>227940</v>
      </c>
      <c r="CS12" s="630"/>
      <c r="CT12" s="630"/>
      <c r="CU12" s="630"/>
      <c r="CV12" s="630"/>
      <c r="CW12" s="630"/>
      <c r="CX12" s="630"/>
      <c r="CY12" s="631"/>
      <c r="CZ12" s="685">
        <v>5.3</v>
      </c>
      <c r="DA12" s="685"/>
      <c r="DB12" s="685"/>
      <c r="DC12" s="685"/>
      <c r="DD12" s="617">
        <v>14655</v>
      </c>
      <c r="DE12" s="630"/>
      <c r="DF12" s="630"/>
      <c r="DG12" s="630"/>
      <c r="DH12" s="630"/>
      <c r="DI12" s="630"/>
      <c r="DJ12" s="630"/>
      <c r="DK12" s="630"/>
      <c r="DL12" s="630"/>
      <c r="DM12" s="630"/>
      <c r="DN12" s="630"/>
      <c r="DO12" s="630"/>
      <c r="DP12" s="631"/>
      <c r="DQ12" s="617">
        <v>104047</v>
      </c>
      <c r="DR12" s="630"/>
      <c r="DS12" s="630"/>
      <c r="DT12" s="630"/>
      <c r="DU12" s="630"/>
      <c r="DV12" s="630"/>
      <c r="DW12" s="630"/>
      <c r="DX12" s="630"/>
      <c r="DY12" s="630"/>
      <c r="DZ12" s="630"/>
      <c r="EA12" s="630"/>
      <c r="EB12" s="630"/>
      <c r="EC12" s="666"/>
    </row>
    <row r="13" spans="2:143" ht="11.25" customHeight="1" x14ac:dyDescent="0.15">
      <c r="B13" s="626" t="s">
        <v>255</v>
      </c>
      <c r="C13" s="627"/>
      <c r="D13" s="627"/>
      <c r="E13" s="627"/>
      <c r="F13" s="627"/>
      <c r="G13" s="627"/>
      <c r="H13" s="627"/>
      <c r="I13" s="627"/>
      <c r="J13" s="627"/>
      <c r="K13" s="627"/>
      <c r="L13" s="627"/>
      <c r="M13" s="627"/>
      <c r="N13" s="627"/>
      <c r="O13" s="627"/>
      <c r="P13" s="627"/>
      <c r="Q13" s="628"/>
      <c r="R13" s="629" t="s">
        <v>126</v>
      </c>
      <c r="S13" s="630"/>
      <c r="T13" s="630"/>
      <c r="U13" s="630"/>
      <c r="V13" s="630"/>
      <c r="W13" s="630"/>
      <c r="X13" s="630"/>
      <c r="Y13" s="631"/>
      <c r="Z13" s="685" t="s">
        <v>126</v>
      </c>
      <c r="AA13" s="685"/>
      <c r="AB13" s="685"/>
      <c r="AC13" s="685"/>
      <c r="AD13" s="686" t="s">
        <v>126</v>
      </c>
      <c r="AE13" s="686"/>
      <c r="AF13" s="686"/>
      <c r="AG13" s="686"/>
      <c r="AH13" s="686"/>
      <c r="AI13" s="686"/>
      <c r="AJ13" s="686"/>
      <c r="AK13" s="686"/>
      <c r="AL13" s="632" t="s">
        <v>126</v>
      </c>
      <c r="AM13" s="633"/>
      <c r="AN13" s="633"/>
      <c r="AO13" s="687"/>
      <c r="AP13" s="626" t="s">
        <v>256</v>
      </c>
      <c r="AQ13" s="627"/>
      <c r="AR13" s="627"/>
      <c r="AS13" s="627"/>
      <c r="AT13" s="627"/>
      <c r="AU13" s="627"/>
      <c r="AV13" s="627"/>
      <c r="AW13" s="627"/>
      <c r="AX13" s="627"/>
      <c r="AY13" s="627"/>
      <c r="AZ13" s="627"/>
      <c r="BA13" s="627"/>
      <c r="BB13" s="627"/>
      <c r="BC13" s="627"/>
      <c r="BD13" s="627"/>
      <c r="BE13" s="627"/>
      <c r="BF13" s="628"/>
      <c r="BG13" s="629">
        <v>456773</v>
      </c>
      <c r="BH13" s="630"/>
      <c r="BI13" s="630"/>
      <c r="BJ13" s="630"/>
      <c r="BK13" s="630"/>
      <c r="BL13" s="630"/>
      <c r="BM13" s="630"/>
      <c r="BN13" s="631"/>
      <c r="BO13" s="685">
        <v>49.2</v>
      </c>
      <c r="BP13" s="685"/>
      <c r="BQ13" s="685"/>
      <c r="BR13" s="685"/>
      <c r="BS13" s="617" t="s">
        <v>126</v>
      </c>
      <c r="BT13" s="630"/>
      <c r="BU13" s="630"/>
      <c r="BV13" s="630"/>
      <c r="BW13" s="630"/>
      <c r="BX13" s="630"/>
      <c r="BY13" s="630"/>
      <c r="BZ13" s="630"/>
      <c r="CA13" s="630"/>
      <c r="CB13" s="666"/>
      <c r="CD13" s="667" t="s">
        <v>257</v>
      </c>
      <c r="CE13" s="664"/>
      <c r="CF13" s="664"/>
      <c r="CG13" s="664"/>
      <c r="CH13" s="664"/>
      <c r="CI13" s="664"/>
      <c r="CJ13" s="664"/>
      <c r="CK13" s="664"/>
      <c r="CL13" s="664"/>
      <c r="CM13" s="664"/>
      <c r="CN13" s="664"/>
      <c r="CO13" s="664"/>
      <c r="CP13" s="664"/>
      <c r="CQ13" s="665"/>
      <c r="CR13" s="629">
        <v>675280</v>
      </c>
      <c r="CS13" s="630"/>
      <c r="CT13" s="630"/>
      <c r="CU13" s="630"/>
      <c r="CV13" s="630"/>
      <c r="CW13" s="630"/>
      <c r="CX13" s="630"/>
      <c r="CY13" s="631"/>
      <c r="CZ13" s="685">
        <v>15.6</v>
      </c>
      <c r="DA13" s="685"/>
      <c r="DB13" s="685"/>
      <c r="DC13" s="685"/>
      <c r="DD13" s="617">
        <v>274328</v>
      </c>
      <c r="DE13" s="630"/>
      <c r="DF13" s="630"/>
      <c r="DG13" s="630"/>
      <c r="DH13" s="630"/>
      <c r="DI13" s="630"/>
      <c r="DJ13" s="630"/>
      <c r="DK13" s="630"/>
      <c r="DL13" s="630"/>
      <c r="DM13" s="630"/>
      <c r="DN13" s="630"/>
      <c r="DO13" s="630"/>
      <c r="DP13" s="631"/>
      <c r="DQ13" s="617">
        <v>453370</v>
      </c>
      <c r="DR13" s="630"/>
      <c r="DS13" s="630"/>
      <c r="DT13" s="630"/>
      <c r="DU13" s="630"/>
      <c r="DV13" s="630"/>
      <c r="DW13" s="630"/>
      <c r="DX13" s="630"/>
      <c r="DY13" s="630"/>
      <c r="DZ13" s="630"/>
      <c r="EA13" s="630"/>
      <c r="EB13" s="630"/>
      <c r="EC13" s="666"/>
    </row>
    <row r="14" spans="2:143" ht="11.25" customHeight="1" x14ac:dyDescent="0.15">
      <c r="B14" s="626" t="s">
        <v>258</v>
      </c>
      <c r="C14" s="627"/>
      <c r="D14" s="627"/>
      <c r="E14" s="627"/>
      <c r="F14" s="627"/>
      <c r="G14" s="627"/>
      <c r="H14" s="627"/>
      <c r="I14" s="627"/>
      <c r="J14" s="627"/>
      <c r="K14" s="627"/>
      <c r="L14" s="627"/>
      <c r="M14" s="627"/>
      <c r="N14" s="627"/>
      <c r="O14" s="627"/>
      <c r="P14" s="627"/>
      <c r="Q14" s="628"/>
      <c r="R14" s="629" t="s">
        <v>126</v>
      </c>
      <c r="S14" s="630"/>
      <c r="T14" s="630"/>
      <c r="U14" s="630"/>
      <c r="V14" s="630"/>
      <c r="W14" s="630"/>
      <c r="X14" s="630"/>
      <c r="Y14" s="631"/>
      <c r="Z14" s="685" t="s">
        <v>172</v>
      </c>
      <c r="AA14" s="685"/>
      <c r="AB14" s="685"/>
      <c r="AC14" s="685"/>
      <c r="AD14" s="686" t="s">
        <v>126</v>
      </c>
      <c r="AE14" s="686"/>
      <c r="AF14" s="686"/>
      <c r="AG14" s="686"/>
      <c r="AH14" s="686"/>
      <c r="AI14" s="686"/>
      <c r="AJ14" s="686"/>
      <c r="AK14" s="686"/>
      <c r="AL14" s="632" t="s">
        <v>172</v>
      </c>
      <c r="AM14" s="633"/>
      <c r="AN14" s="633"/>
      <c r="AO14" s="687"/>
      <c r="AP14" s="626" t="s">
        <v>259</v>
      </c>
      <c r="AQ14" s="627"/>
      <c r="AR14" s="627"/>
      <c r="AS14" s="627"/>
      <c r="AT14" s="627"/>
      <c r="AU14" s="627"/>
      <c r="AV14" s="627"/>
      <c r="AW14" s="627"/>
      <c r="AX14" s="627"/>
      <c r="AY14" s="627"/>
      <c r="AZ14" s="627"/>
      <c r="BA14" s="627"/>
      <c r="BB14" s="627"/>
      <c r="BC14" s="627"/>
      <c r="BD14" s="627"/>
      <c r="BE14" s="627"/>
      <c r="BF14" s="628"/>
      <c r="BG14" s="629">
        <v>26296</v>
      </c>
      <c r="BH14" s="630"/>
      <c r="BI14" s="630"/>
      <c r="BJ14" s="630"/>
      <c r="BK14" s="630"/>
      <c r="BL14" s="630"/>
      <c r="BM14" s="630"/>
      <c r="BN14" s="631"/>
      <c r="BO14" s="685">
        <v>2.8</v>
      </c>
      <c r="BP14" s="685"/>
      <c r="BQ14" s="685"/>
      <c r="BR14" s="685"/>
      <c r="BS14" s="617" t="s">
        <v>126</v>
      </c>
      <c r="BT14" s="630"/>
      <c r="BU14" s="630"/>
      <c r="BV14" s="630"/>
      <c r="BW14" s="630"/>
      <c r="BX14" s="630"/>
      <c r="BY14" s="630"/>
      <c r="BZ14" s="630"/>
      <c r="CA14" s="630"/>
      <c r="CB14" s="666"/>
      <c r="CD14" s="667" t="s">
        <v>260</v>
      </c>
      <c r="CE14" s="664"/>
      <c r="CF14" s="664"/>
      <c r="CG14" s="664"/>
      <c r="CH14" s="664"/>
      <c r="CI14" s="664"/>
      <c r="CJ14" s="664"/>
      <c r="CK14" s="664"/>
      <c r="CL14" s="664"/>
      <c r="CM14" s="664"/>
      <c r="CN14" s="664"/>
      <c r="CO14" s="664"/>
      <c r="CP14" s="664"/>
      <c r="CQ14" s="665"/>
      <c r="CR14" s="629">
        <v>270494</v>
      </c>
      <c r="CS14" s="630"/>
      <c r="CT14" s="630"/>
      <c r="CU14" s="630"/>
      <c r="CV14" s="630"/>
      <c r="CW14" s="630"/>
      <c r="CX14" s="630"/>
      <c r="CY14" s="631"/>
      <c r="CZ14" s="685">
        <v>6.2</v>
      </c>
      <c r="DA14" s="685"/>
      <c r="DB14" s="685"/>
      <c r="DC14" s="685"/>
      <c r="DD14" s="617">
        <v>4567</v>
      </c>
      <c r="DE14" s="630"/>
      <c r="DF14" s="630"/>
      <c r="DG14" s="630"/>
      <c r="DH14" s="630"/>
      <c r="DI14" s="630"/>
      <c r="DJ14" s="630"/>
      <c r="DK14" s="630"/>
      <c r="DL14" s="630"/>
      <c r="DM14" s="630"/>
      <c r="DN14" s="630"/>
      <c r="DO14" s="630"/>
      <c r="DP14" s="631"/>
      <c r="DQ14" s="617">
        <v>267094</v>
      </c>
      <c r="DR14" s="630"/>
      <c r="DS14" s="630"/>
      <c r="DT14" s="630"/>
      <c r="DU14" s="630"/>
      <c r="DV14" s="630"/>
      <c r="DW14" s="630"/>
      <c r="DX14" s="630"/>
      <c r="DY14" s="630"/>
      <c r="DZ14" s="630"/>
      <c r="EA14" s="630"/>
      <c r="EB14" s="630"/>
      <c r="EC14" s="666"/>
    </row>
    <row r="15" spans="2:143" ht="11.25" customHeight="1" x14ac:dyDescent="0.15">
      <c r="B15" s="626" t="s">
        <v>261</v>
      </c>
      <c r="C15" s="627"/>
      <c r="D15" s="627"/>
      <c r="E15" s="627"/>
      <c r="F15" s="627"/>
      <c r="G15" s="627"/>
      <c r="H15" s="627"/>
      <c r="I15" s="627"/>
      <c r="J15" s="627"/>
      <c r="K15" s="627"/>
      <c r="L15" s="627"/>
      <c r="M15" s="627"/>
      <c r="N15" s="627"/>
      <c r="O15" s="627"/>
      <c r="P15" s="627"/>
      <c r="Q15" s="628"/>
      <c r="R15" s="629">
        <v>13124</v>
      </c>
      <c r="S15" s="630"/>
      <c r="T15" s="630"/>
      <c r="U15" s="630"/>
      <c r="V15" s="630"/>
      <c r="W15" s="630"/>
      <c r="X15" s="630"/>
      <c r="Y15" s="631"/>
      <c r="Z15" s="685">
        <v>0.3</v>
      </c>
      <c r="AA15" s="685"/>
      <c r="AB15" s="685"/>
      <c r="AC15" s="685"/>
      <c r="AD15" s="686">
        <v>13124</v>
      </c>
      <c r="AE15" s="686"/>
      <c r="AF15" s="686"/>
      <c r="AG15" s="686"/>
      <c r="AH15" s="686"/>
      <c r="AI15" s="686"/>
      <c r="AJ15" s="686"/>
      <c r="AK15" s="686"/>
      <c r="AL15" s="632">
        <v>0.5</v>
      </c>
      <c r="AM15" s="633"/>
      <c r="AN15" s="633"/>
      <c r="AO15" s="687"/>
      <c r="AP15" s="626" t="s">
        <v>262</v>
      </c>
      <c r="AQ15" s="627"/>
      <c r="AR15" s="627"/>
      <c r="AS15" s="627"/>
      <c r="AT15" s="627"/>
      <c r="AU15" s="627"/>
      <c r="AV15" s="627"/>
      <c r="AW15" s="627"/>
      <c r="AX15" s="627"/>
      <c r="AY15" s="627"/>
      <c r="AZ15" s="627"/>
      <c r="BA15" s="627"/>
      <c r="BB15" s="627"/>
      <c r="BC15" s="627"/>
      <c r="BD15" s="627"/>
      <c r="BE15" s="627"/>
      <c r="BF15" s="628"/>
      <c r="BG15" s="629">
        <v>50601</v>
      </c>
      <c r="BH15" s="630"/>
      <c r="BI15" s="630"/>
      <c r="BJ15" s="630"/>
      <c r="BK15" s="630"/>
      <c r="BL15" s="630"/>
      <c r="BM15" s="630"/>
      <c r="BN15" s="631"/>
      <c r="BO15" s="685">
        <v>5.5</v>
      </c>
      <c r="BP15" s="685"/>
      <c r="BQ15" s="685"/>
      <c r="BR15" s="685"/>
      <c r="BS15" s="617" t="s">
        <v>126</v>
      </c>
      <c r="BT15" s="630"/>
      <c r="BU15" s="630"/>
      <c r="BV15" s="630"/>
      <c r="BW15" s="630"/>
      <c r="BX15" s="630"/>
      <c r="BY15" s="630"/>
      <c r="BZ15" s="630"/>
      <c r="CA15" s="630"/>
      <c r="CB15" s="666"/>
      <c r="CD15" s="667" t="s">
        <v>263</v>
      </c>
      <c r="CE15" s="664"/>
      <c r="CF15" s="664"/>
      <c r="CG15" s="664"/>
      <c r="CH15" s="664"/>
      <c r="CI15" s="664"/>
      <c r="CJ15" s="664"/>
      <c r="CK15" s="664"/>
      <c r="CL15" s="664"/>
      <c r="CM15" s="664"/>
      <c r="CN15" s="664"/>
      <c r="CO15" s="664"/>
      <c r="CP15" s="664"/>
      <c r="CQ15" s="665"/>
      <c r="CR15" s="629">
        <v>370125</v>
      </c>
      <c r="CS15" s="630"/>
      <c r="CT15" s="630"/>
      <c r="CU15" s="630"/>
      <c r="CV15" s="630"/>
      <c r="CW15" s="630"/>
      <c r="CX15" s="630"/>
      <c r="CY15" s="631"/>
      <c r="CZ15" s="685">
        <v>8.5</v>
      </c>
      <c r="DA15" s="685"/>
      <c r="DB15" s="685"/>
      <c r="DC15" s="685"/>
      <c r="DD15" s="617">
        <v>58195</v>
      </c>
      <c r="DE15" s="630"/>
      <c r="DF15" s="630"/>
      <c r="DG15" s="630"/>
      <c r="DH15" s="630"/>
      <c r="DI15" s="630"/>
      <c r="DJ15" s="630"/>
      <c r="DK15" s="630"/>
      <c r="DL15" s="630"/>
      <c r="DM15" s="630"/>
      <c r="DN15" s="630"/>
      <c r="DO15" s="630"/>
      <c r="DP15" s="631"/>
      <c r="DQ15" s="617">
        <v>309237</v>
      </c>
      <c r="DR15" s="630"/>
      <c r="DS15" s="630"/>
      <c r="DT15" s="630"/>
      <c r="DU15" s="630"/>
      <c r="DV15" s="630"/>
      <c r="DW15" s="630"/>
      <c r="DX15" s="630"/>
      <c r="DY15" s="630"/>
      <c r="DZ15" s="630"/>
      <c r="EA15" s="630"/>
      <c r="EB15" s="630"/>
      <c r="EC15" s="666"/>
    </row>
    <row r="16" spans="2:143" ht="11.25" customHeight="1" x14ac:dyDescent="0.15">
      <c r="B16" s="626" t="s">
        <v>264</v>
      </c>
      <c r="C16" s="627"/>
      <c r="D16" s="627"/>
      <c r="E16" s="627"/>
      <c r="F16" s="627"/>
      <c r="G16" s="627"/>
      <c r="H16" s="627"/>
      <c r="I16" s="627"/>
      <c r="J16" s="627"/>
      <c r="K16" s="627"/>
      <c r="L16" s="627"/>
      <c r="M16" s="627"/>
      <c r="N16" s="627"/>
      <c r="O16" s="627"/>
      <c r="P16" s="627"/>
      <c r="Q16" s="628"/>
      <c r="R16" s="629" t="s">
        <v>126</v>
      </c>
      <c r="S16" s="630"/>
      <c r="T16" s="630"/>
      <c r="U16" s="630"/>
      <c r="V16" s="630"/>
      <c r="W16" s="630"/>
      <c r="X16" s="630"/>
      <c r="Y16" s="631"/>
      <c r="Z16" s="685" t="s">
        <v>126</v>
      </c>
      <c r="AA16" s="685"/>
      <c r="AB16" s="685"/>
      <c r="AC16" s="685"/>
      <c r="AD16" s="686" t="s">
        <v>126</v>
      </c>
      <c r="AE16" s="686"/>
      <c r="AF16" s="686"/>
      <c r="AG16" s="686"/>
      <c r="AH16" s="686"/>
      <c r="AI16" s="686"/>
      <c r="AJ16" s="686"/>
      <c r="AK16" s="686"/>
      <c r="AL16" s="632" t="s">
        <v>126</v>
      </c>
      <c r="AM16" s="633"/>
      <c r="AN16" s="633"/>
      <c r="AO16" s="687"/>
      <c r="AP16" s="626" t="s">
        <v>265</v>
      </c>
      <c r="AQ16" s="627"/>
      <c r="AR16" s="627"/>
      <c r="AS16" s="627"/>
      <c r="AT16" s="627"/>
      <c r="AU16" s="627"/>
      <c r="AV16" s="627"/>
      <c r="AW16" s="627"/>
      <c r="AX16" s="627"/>
      <c r="AY16" s="627"/>
      <c r="AZ16" s="627"/>
      <c r="BA16" s="627"/>
      <c r="BB16" s="627"/>
      <c r="BC16" s="627"/>
      <c r="BD16" s="627"/>
      <c r="BE16" s="627"/>
      <c r="BF16" s="628"/>
      <c r="BG16" s="629" t="s">
        <v>126</v>
      </c>
      <c r="BH16" s="630"/>
      <c r="BI16" s="630"/>
      <c r="BJ16" s="630"/>
      <c r="BK16" s="630"/>
      <c r="BL16" s="630"/>
      <c r="BM16" s="630"/>
      <c r="BN16" s="631"/>
      <c r="BO16" s="685" t="s">
        <v>126</v>
      </c>
      <c r="BP16" s="685"/>
      <c r="BQ16" s="685"/>
      <c r="BR16" s="685"/>
      <c r="BS16" s="617" t="s">
        <v>172</v>
      </c>
      <c r="BT16" s="630"/>
      <c r="BU16" s="630"/>
      <c r="BV16" s="630"/>
      <c r="BW16" s="630"/>
      <c r="BX16" s="630"/>
      <c r="BY16" s="630"/>
      <c r="BZ16" s="630"/>
      <c r="CA16" s="630"/>
      <c r="CB16" s="666"/>
      <c r="CD16" s="667" t="s">
        <v>266</v>
      </c>
      <c r="CE16" s="664"/>
      <c r="CF16" s="664"/>
      <c r="CG16" s="664"/>
      <c r="CH16" s="664"/>
      <c r="CI16" s="664"/>
      <c r="CJ16" s="664"/>
      <c r="CK16" s="664"/>
      <c r="CL16" s="664"/>
      <c r="CM16" s="664"/>
      <c r="CN16" s="664"/>
      <c r="CO16" s="664"/>
      <c r="CP16" s="664"/>
      <c r="CQ16" s="665"/>
      <c r="CR16" s="629" t="s">
        <v>126</v>
      </c>
      <c r="CS16" s="630"/>
      <c r="CT16" s="630"/>
      <c r="CU16" s="630"/>
      <c r="CV16" s="630"/>
      <c r="CW16" s="630"/>
      <c r="CX16" s="630"/>
      <c r="CY16" s="631"/>
      <c r="CZ16" s="685" t="s">
        <v>126</v>
      </c>
      <c r="DA16" s="685"/>
      <c r="DB16" s="685"/>
      <c r="DC16" s="685"/>
      <c r="DD16" s="617" t="s">
        <v>172</v>
      </c>
      <c r="DE16" s="630"/>
      <c r="DF16" s="630"/>
      <c r="DG16" s="630"/>
      <c r="DH16" s="630"/>
      <c r="DI16" s="630"/>
      <c r="DJ16" s="630"/>
      <c r="DK16" s="630"/>
      <c r="DL16" s="630"/>
      <c r="DM16" s="630"/>
      <c r="DN16" s="630"/>
      <c r="DO16" s="630"/>
      <c r="DP16" s="631"/>
      <c r="DQ16" s="617" t="s">
        <v>172</v>
      </c>
      <c r="DR16" s="630"/>
      <c r="DS16" s="630"/>
      <c r="DT16" s="630"/>
      <c r="DU16" s="630"/>
      <c r="DV16" s="630"/>
      <c r="DW16" s="630"/>
      <c r="DX16" s="630"/>
      <c r="DY16" s="630"/>
      <c r="DZ16" s="630"/>
      <c r="EA16" s="630"/>
      <c r="EB16" s="630"/>
      <c r="EC16" s="666"/>
    </row>
    <row r="17" spans="2:133" ht="11.25" customHeight="1" x14ac:dyDescent="0.15">
      <c r="B17" s="626" t="s">
        <v>267</v>
      </c>
      <c r="C17" s="627"/>
      <c r="D17" s="627"/>
      <c r="E17" s="627"/>
      <c r="F17" s="627"/>
      <c r="G17" s="627"/>
      <c r="H17" s="627"/>
      <c r="I17" s="627"/>
      <c r="J17" s="627"/>
      <c r="K17" s="627"/>
      <c r="L17" s="627"/>
      <c r="M17" s="627"/>
      <c r="N17" s="627"/>
      <c r="O17" s="627"/>
      <c r="P17" s="627"/>
      <c r="Q17" s="628"/>
      <c r="R17" s="629">
        <v>4840</v>
      </c>
      <c r="S17" s="630"/>
      <c r="T17" s="630"/>
      <c r="U17" s="630"/>
      <c r="V17" s="630"/>
      <c r="W17" s="630"/>
      <c r="X17" s="630"/>
      <c r="Y17" s="631"/>
      <c r="Z17" s="685">
        <v>0.1</v>
      </c>
      <c r="AA17" s="685"/>
      <c r="AB17" s="685"/>
      <c r="AC17" s="685"/>
      <c r="AD17" s="686">
        <v>4840</v>
      </c>
      <c r="AE17" s="686"/>
      <c r="AF17" s="686"/>
      <c r="AG17" s="686"/>
      <c r="AH17" s="686"/>
      <c r="AI17" s="686"/>
      <c r="AJ17" s="686"/>
      <c r="AK17" s="686"/>
      <c r="AL17" s="632">
        <v>0.2</v>
      </c>
      <c r="AM17" s="633"/>
      <c r="AN17" s="633"/>
      <c r="AO17" s="687"/>
      <c r="AP17" s="626" t="s">
        <v>268</v>
      </c>
      <c r="AQ17" s="627"/>
      <c r="AR17" s="627"/>
      <c r="AS17" s="627"/>
      <c r="AT17" s="627"/>
      <c r="AU17" s="627"/>
      <c r="AV17" s="627"/>
      <c r="AW17" s="627"/>
      <c r="AX17" s="627"/>
      <c r="AY17" s="627"/>
      <c r="AZ17" s="627"/>
      <c r="BA17" s="627"/>
      <c r="BB17" s="627"/>
      <c r="BC17" s="627"/>
      <c r="BD17" s="627"/>
      <c r="BE17" s="627"/>
      <c r="BF17" s="628"/>
      <c r="BG17" s="629" t="s">
        <v>126</v>
      </c>
      <c r="BH17" s="630"/>
      <c r="BI17" s="630"/>
      <c r="BJ17" s="630"/>
      <c r="BK17" s="630"/>
      <c r="BL17" s="630"/>
      <c r="BM17" s="630"/>
      <c r="BN17" s="631"/>
      <c r="BO17" s="685" t="s">
        <v>126</v>
      </c>
      <c r="BP17" s="685"/>
      <c r="BQ17" s="685"/>
      <c r="BR17" s="685"/>
      <c r="BS17" s="617" t="s">
        <v>126</v>
      </c>
      <c r="BT17" s="630"/>
      <c r="BU17" s="630"/>
      <c r="BV17" s="630"/>
      <c r="BW17" s="630"/>
      <c r="BX17" s="630"/>
      <c r="BY17" s="630"/>
      <c r="BZ17" s="630"/>
      <c r="CA17" s="630"/>
      <c r="CB17" s="666"/>
      <c r="CD17" s="667" t="s">
        <v>269</v>
      </c>
      <c r="CE17" s="664"/>
      <c r="CF17" s="664"/>
      <c r="CG17" s="664"/>
      <c r="CH17" s="664"/>
      <c r="CI17" s="664"/>
      <c r="CJ17" s="664"/>
      <c r="CK17" s="664"/>
      <c r="CL17" s="664"/>
      <c r="CM17" s="664"/>
      <c r="CN17" s="664"/>
      <c r="CO17" s="664"/>
      <c r="CP17" s="664"/>
      <c r="CQ17" s="665"/>
      <c r="CR17" s="629">
        <v>390783</v>
      </c>
      <c r="CS17" s="630"/>
      <c r="CT17" s="630"/>
      <c r="CU17" s="630"/>
      <c r="CV17" s="630"/>
      <c r="CW17" s="630"/>
      <c r="CX17" s="630"/>
      <c r="CY17" s="631"/>
      <c r="CZ17" s="685">
        <v>9</v>
      </c>
      <c r="DA17" s="685"/>
      <c r="DB17" s="685"/>
      <c r="DC17" s="685"/>
      <c r="DD17" s="617" t="s">
        <v>126</v>
      </c>
      <c r="DE17" s="630"/>
      <c r="DF17" s="630"/>
      <c r="DG17" s="630"/>
      <c r="DH17" s="630"/>
      <c r="DI17" s="630"/>
      <c r="DJ17" s="630"/>
      <c r="DK17" s="630"/>
      <c r="DL17" s="630"/>
      <c r="DM17" s="630"/>
      <c r="DN17" s="630"/>
      <c r="DO17" s="630"/>
      <c r="DP17" s="631"/>
      <c r="DQ17" s="617">
        <v>365783</v>
      </c>
      <c r="DR17" s="630"/>
      <c r="DS17" s="630"/>
      <c r="DT17" s="630"/>
      <c r="DU17" s="630"/>
      <c r="DV17" s="630"/>
      <c r="DW17" s="630"/>
      <c r="DX17" s="630"/>
      <c r="DY17" s="630"/>
      <c r="DZ17" s="630"/>
      <c r="EA17" s="630"/>
      <c r="EB17" s="630"/>
      <c r="EC17" s="666"/>
    </row>
    <row r="18" spans="2:133" ht="11.25" customHeight="1" x14ac:dyDescent="0.15">
      <c r="B18" s="626" t="s">
        <v>270</v>
      </c>
      <c r="C18" s="627"/>
      <c r="D18" s="627"/>
      <c r="E18" s="627"/>
      <c r="F18" s="627"/>
      <c r="G18" s="627"/>
      <c r="H18" s="627"/>
      <c r="I18" s="627"/>
      <c r="J18" s="627"/>
      <c r="K18" s="627"/>
      <c r="L18" s="627"/>
      <c r="M18" s="627"/>
      <c r="N18" s="627"/>
      <c r="O18" s="627"/>
      <c r="P18" s="627"/>
      <c r="Q18" s="628"/>
      <c r="R18" s="629">
        <v>1339440</v>
      </c>
      <c r="S18" s="630"/>
      <c r="T18" s="630"/>
      <c r="U18" s="630"/>
      <c r="V18" s="630"/>
      <c r="W18" s="630"/>
      <c r="X18" s="630"/>
      <c r="Y18" s="631"/>
      <c r="Z18" s="685">
        <v>30.1</v>
      </c>
      <c r="AA18" s="685"/>
      <c r="AB18" s="685"/>
      <c r="AC18" s="685"/>
      <c r="AD18" s="686">
        <v>1270160</v>
      </c>
      <c r="AE18" s="686"/>
      <c r="AF18" s="686"/>
      <c r="AG18" s="686"/>
      <c r="AH18" s="686"/>
      <c r="AI18" s="686"/>
      <c r="AJ18" s="686"/>
      <c r="AK18" s="686"/>
      <c r="AL18" s="632">
        <v>52.4</v>
      </c>
      <c r="AM18" s="633"/>
      <c r="AN18" s="633"/>
      <c r="AO18" s="687"/>
      <c r="AP18" s="626" t="s">
        <v>271</v>
      </c>
      <c r="AQ18" s="627"/>
      <c r="AR18" s="627"/>
      <c r="AS18" s="627"/>
      <c r="AT18" s="627"/>
      <c r="AU18" s="627"/>
      <c r="AV18" s="627"/>
      <c r="AW18" s="627"/>
      <c r="AX18" s="627"/>
      <c r="AY18" s="627"/>
      <c r="AZ18" s="627"/>
      <c r="BA18" s="627"/>
      <c r="BB18" s="627"/>
      <c r="BC18" s="627"/>
      <c r="BD18" s="627"/>
      <c r="BE18" s="627"/>
      <c r="BF18" s="628"/>
      <c r="BG18" s="629" t="s">
        <v>126</v>
      </c>
      <c r="BH18" s="630"/>
      <c r="BI18" s="630"/>
      <c r="BJ18" s="630"/>
      <c r="BK18" s="630"/>
      <c r="BL18" s="630"/>
      <c r="BM18" s="630"/>
      <c r="BN18" s="631"/>
      <c r="BO18" s="685" t="s">
        <v>126</v>
      </c>
      <c r="BP18" s="685"/>
      <c r="BQ18" s="685"/>
      <c r="BR18" s="685"/>
      <c r="BS18" s="617" t="s">
        <v>126</v>
      </c>
      <c r="BT18" s="630"/>
      <c r="BU18" s="630"/>
      <c r="BV18" s="630"/>
      <c r="BW18" s="630"/>
      <c r="BX18" s="630"/>
      <c r="BY18" s="630"/>
      <c r="BZ18" s="630"/>
      <c r="CA18" s="630"/>
      <c r="CB18" s="666"/>
      <c r="CD18" s="667" t="s">
        <v>272</v>
      </c>
      <c r="CE18" s="664"/>
      <c r="CF18" s="664"/>
      <c r="CG18" s="664"/>
      <c r="CH18" s="664"/>
      <c r="CI18" s="664"/>
      <c r="CJ18" s="664"/>
      <c r="CK18" s="664"/>
      <c r="CL18" s="664"/>
      <c r="CM18" s="664"/>
      <c r="CN18" s="664"/>
      <c r="CO18" s="664"/>
      <c r="CP18" s="664"/>
      <c r="CQ18" s="665"/>
      <c r="CR18" s="629" t="s">
        <v>126</v>
      </c>
      <c r="CS18" s="630"/>
      <c r="CT18" s="630"/>
      <c r="CU18" s="630"/>
      <c r="CV18" s="630"/>
      <c r="CW18" s="630"/>
      <c r="CX18" s="630"/>
      <c r="CY18" s="631"/>
      <c r="CZ18" s="685" t="s">
        <v>126</v>
      </c>
      <c r="DA18" s="685"/>
      <c r="DB18" s="685"/>
      <c r="DC18" s="685"/>
      <c r="DD18" s="617" t="s">
        <v>172</v>
      </c>
      <c r="DE18" s="630"/>
      <c r="DF18" s="630"/>
      <c r="DG18" s="630"/>
      <c r="DH18" s="630"/>
      <c r="DI18" s="630"/>
      <c r="DJ18" s="630"/>
      <c r="DK18" s="630"/>
      <c r="DL18" s="630"/>
      <c r="DM18" s="630"/>
      <c r="DN18" s="630"/>
      <c r="DO18" s="630"/>
      <c r="DP18" s="631"/>
      <c r="DQ18" s="617" t="s">
        <v>126</v>
      </c>
      <c r="DR18" s="630"/>
      <c r="DS18" s="630"/>
      <c r="DT18" s="630"/>
      <c r="DU18" s="630"/>
      <c r="DV18" s="630"/>
      <c r="DW18" s="630"/>
      <c r="DX18" s="630"/>
      <c r="DY18" s="630"/>
      <c r="DZ18" s="630"/>
      <c r="EA18" s="630"/>
      <c r="EB18" s="630"/>
      <c r="EC18" s="666"/>
    </row>
    <row r="19" spans="2:133" ht="11.25" customHeight="1" x14ac:dyDescent="0.15">
      <c r="B19" s="626" t="s">
        <v>273</v>
      </c>
      <c r="C19" s="627"/>
      <c r="D19" s="627"/>
      <c r="E19" s="627"/>
      <c r="F19" s="627"/>
      <c r="G19" s="627"/>
      <c r="H19" s="627"/>
      <c r="I19" s="627"/>
      <c r="J19" s="627"/>
      <c r="K19" s="627"/>
      <c r="L19" s="627"/>
      <c r="M19" s="627"/>
      <c r="N19" s="627"/>
      <c r="O19" s="627"/>
      <c r="P19" s="627"/>
      <c r="Q19" s="628"/>
      <c r="R19" s="629">
        <v>1270160</v>
      </c>
      <c r="S19" s="630"/>
      <c r="T19" s="630"/>
      <c r="U19" s="630"/>
      <c r="V19" s="630"/>
      <c r="W19" s="630"/>
      <c r="X19" s="630"/>
      <c r="Y19" s="631"/>
      <c r="Z19" s="685">
        <v>28.5</v>
      </c>
      <c r="AA19" s="685"/>
      <c r="AB19" s="685"/>
      <c r="AC19" s="685"/>
      <c r="AD19" s="686">
        <v>1270160</v>
      </c>
      <c r="AE19" s="686"/>
      <c r="AF19" s="686"/>
      <c r="AG19" s="686"/>
      <c r="AH19" s="686"/>
      <c r="AI19" s="686"/>
      <c r="AJ19" s="686"/>
      <c r="AK19" s="686"/>
      <c r="AL19" s="632">
        <v>52.4</v>
      </c>
      <c r="AM19" s="633"/>
      <c r="AN19" s="633"/>
      <c r="AO19" s="687"/>
      <c r="AP19" s="626" t="s">
        <v>274</v>
      </c>
      <c r="AQ19" s="627"/>
      <c r="AR19" s="627"/>
      <c r="AS19" s="627"/>
      <c r="AT19" s="627"/>
      <c r="AU19" s="627"/>
      <c r="AV19" s="627"/>
      <c r="AW19" s="627"/>
      <c r="AX19" s="627"/>
      <c r="AY19" s="627"/>
      <c r="AZ19" s="627"/>
      <c r="BA19" s="627"/>
      <c r="BB19" s="627"/>
      <c r="BC19" s="627"/>
      <c r="BD19" s="627"/>
      <c r="BE19" s="627"/>
      <c r="BF19" s="628"/>
      <c r="BG19" s="629">
        <v>19771</v>
      </c>
      <c r="BH19" s="630"/>
      <c r="BI19" s="630"/>
      <c r="BJ19" s="630"/>
      <c r="BK19" s="630"/>
      <c r="BL19" s="630"/>
      <c r="BM19" s="630"/>
      <c r="BN19" s="631"/>
      <c r="BO19" s="685">
        <v>2.1</v>
      </c>
      <c r="BP19" s="685"/>
      <c r="BQ19" s="685"/>
      <c r="BR19" s="685"/>
      <c r="BS19" s="617" t="s">
        <v>126</v>
      </c>
      <c r="BT19" s="630"/>
      <c r="BU19" s="630"/>
      <c r="BV19" s="630"/>
      <c r="BW19" s="630"/>
      <c r="BX19" s="630"/>
      <c r="BY19" s="630"/>
      <c r="BZ19" s="630"/>
      <c r="CA19" s="630"/>
      <c r="CB19" s="666"/>
      <c r="CD19" s="667" t="s">
        <v>275</v>
      </c>
      <c r="CE19" s="664"/>
      <c r="CF19" s="664"/>
      <c r="CG19" s="664"/>
      <c r="CH19" s="664"/>
      <c r="CI19" s="664"/>
      <c r="CJ19" s="664"/>
      <c r="CK19" s="664"/>
      <c r="CL19" s="664"/>
      <c r="CM19" s="664"/>
      <c r="CN19" s="664"/>
      <c r="CO19" s="664"/>
      <c r="CP19" s="664"/>
      <c r="CQ19" s="665"/>
      <c r="CR19" s="629" t="s">
        <v>172</v>
      </c>
      <c r="CS19" s="630"/>
      <c r="CT19" s="630"/>
      <c r="CU19" s="630"/>
      <c r="CV19" s="630"/>
      <c r="CW19" s="630"/>
      <c r="CX19" s="630"/>
      <c r="CY19" s="631"/>
      <c r="CZ19" s="685" t="s">
        <v>126</v>
      </c>
      <c r="DA19" s="685"/>
      <c r="DB19" s="685"/>
      <c r="DC19" s="685"/>
      <c r="DD19" s="617" t="s">
        <v>126</v>
      </c>
      <c r="DE19" s="630"/>
      <c r="DF19" s="630"/>
      <c r="DG19" s="630"/>
      <c r="DH19" s="630"/>
      <c r="DI19" s="630"/>
      <c r="DJ19" s="630"/>
      <c r="DK19" s="630"/>
      <c r="DL19" s="630"/>
      <c r="DM19" s="630"/>
      <c r="DN19" s="630"/>
      <c r="DO19" s="630"/>
      <c r="DP19" s="631"/>
      <c r="DQ19" s="617" t="s">
        <v>126</v>
      </c>
      <c r="DR19" s="630"/>
      <c r="DS19" s="630"/>
      <c r="DT19" s="630"/>
      <c r="DU19" s="630"/>
      <c r="DV19" s="630"/>
      <c r="DW19" s="630"/>
      <c r="DX19" s="630"/>
      <c r="DY19" s="630"/>
      <c r="DZ19" s="630"/>
      <c r="EA19" s="630"/>
      <c r="EB19" s="630"/>
      <c r="EC19" s="666"/>
    </row>
    <row r="20" spans="2:133" ht="11.25" customHeight="1" x14ac:dyDescent="0.15">
      <c r="B20" s="626" t="s">
        <v>276</v>
      </c>
      <c r="C20" s="627"/>
      <c r="D20" s="627"/>
      <c r="E20" s="627"/>
      <c r="F20" s="627"/>
      <c r="G20" s="627"/>
      <c r="H20" s="627"/>
      <c r="I20" s="627"/>
      <c r="J20" s="627"/>
      <c r="K20" s="627"/>
      <c r="L20" s="627"/>
      <c r="M20" s="627"/>
      <c r="N20" s="627"/>
      <c r="O20" s="627"/>
      <c r="P20" s="627"/>
      <c r="Q20" s="628"/>
      <c r="R20" s="629">
        <v>69280</v>
      </c>
      <c r="S20" s="630"/>
      <c r="T20" s="630"/>
      <c r="U20" s="630"/>
      <c r="V20" s="630"/>
      <c r="W20" s="630"/>
      <c r="X20" s="630"/>
      <c r="Y20" s="631"/>
      <c r="Z20" s="685">
        <v>1.6</v>
      </c>
      <c r="AA20" s="685"/>
      <c r="AB20" s="685"/>
      <c r="AC20" s="685"/>
      <c r="AD20" s="686" t="s">
        <v>126</v>
      </c>
      <c r="AE20" s="686"/>
      <c r="AF20" s="686"/>
      <c r="AG20" s="686"/>
      <c r="AH20" s="686"/>
      <c r="AI20" s="686"/>
      <c r="AJ20" s="686"/>
      <c r="AK20" s="686"/>
      <c r="AL20" s="632" t="s">
        <v>126</v>
      </c>
      <c r="AM20" s="633"/>
      <c r="AN20" s="633"/>
      <c r="AO20" s="687"/>
      <c r="AP20" s="626" t="s">
        <v>277</v>
      </c>
      <c r="AQ20" s="627"/>
      <c r="AR20" s="627"/>
      <c r="AS20" s="627"/>
      <c r="AT20" s="627"/>
      <c r="AU20" s="627"/>
      <c r="AV20" s="627"/>
      <c r="AW20" s="627"/>
      <c r="AX20" s="627"/>
      <c r="AY20" s="627"/>
      <c r="AZ20" s="627"/>
      <c r="BA20" s="627"/>
      <c r="BB20" s="627"/>
      <c r="BC20" s="627"/>
      <c r="BD20" s="627"/>
      <c r="BE20" s="627"/>
      <c r="BF20" s="628"/>
      <c r="BG20" s="629">
        <v>19771</v>
      </c>
      <c r="BH20" s="630"/>
      <c r="BI20" s="630"/>
      <c r="BJ20" s="630"/>
      <c r="BK20" s="630"/>
      <c r="BL20" s="630"/>
      <c r="BM20" s="630"/>
      <c r="BN20" s="631"/>
      <c r="BO20" s="685">
        <v>2.1</v>
      </c>
      <c r="BP20" s="685"/>
      <c r="BQ20" s="685"/>
      <c r="BR20" s="685"/>
      <c r="BS20" s="617" t="s">
        <v>126</v>
      </c>
      <c r="BT20" s="630"/>
      <c r="BU20" s="630"/>
      <c r="BV20" s="630"/>
      <c r="BW20" s="630"/>
      <c r="BX20" s="630"/>
      <c r="BY20" s="630"/>
      <c r="BZ20" s="630"/>
      <c r="CA20" s="630"/>
      <c r="CB20" s="666"/>
      <c r="CD20" s="667" t="s">
        <v>278</v>
      </c>
      <c r="CE20" s="664"/>
      <c r="CF20" s="664"/>
      <c r="CG20" s="664"/>
      <c r="CH20" s="664"/>
      <c r="CI20" s="664"/>
      <c r="CJ20" s="664"/>
      <c r="CK20" s="664"/>
      <c r="CL20" s="664"/>
      <c r="CM20" s="664"/>
      <c r="CN20" s="664"/>
      <c r="CO20" s="664"/>
      <c r="CP20" s="664"/>
      <c r="CQ20" s="665"/>
      <c r="CR20" s="629">
        <v>4341633</v>
      </c>
      <c r="CS20" s="630"/>
      <c r="CT20" s="630"/>
      <c r="CU20" s="630"/>
      <c r="CV20" s="630"/>
      <c r="CW20" s="630"/>
      <c r="CX20" s="630"/>
      <c r="CY20" s="631"/>
      <c r="CZ20" s="685">
        <v>100</v>
      </c>
      <c r="DA20" s="685"/>
      <c r="DB20" s="685"/>
      <c r="DC20" s="685"/>
      <c r="DD20" s="617">
        <v>404459</v>
      </c>
      <c r="DE20" s="630"/>
      <c r="DF20" s="630"/>
      <c r="DG20" s="630"/>
      <c r="DH20" s="630"/>
      <c r="DI20" s="630"/>
      <c r="DJ20" s="630"/>
      <c r="DK20" s="630"/>
      <c r="DL20" s="630"/>
      <c r="DM20" s="630"/>
      <c r="DN20" s="630"/>
      <c r="DO20" s="630"/>
      <c r="DP20" s="631"/>
      <c r="DQ20" s="617">
        <v>2672770</v>
      </c>
      <c r="DR20" s="630"/>
      <c r="DS20" s="630"/>
      <c r="DT20" s="630"/>
      <c r="DU20" s="630"/>
      <c r="DV20" s="630"/>
      <c r="DW20" s="630"/>
      <c r="DX20" s="630"/>
      <c r="DY20" s="630"/>
      <c r="DZ20" s="630"/>
      <c r="EA20" s="630"/>
      <c r="EB20" s="630"/>
      <c r="EC20" s="666"/>
    </row>
    <row r="21" spans="2:133" ht="11.25" customHeight="1" x14ac:dyDescent="0.15">
      <c r="B21" s="626" t="s">
        <v>279</v>
      </c>
      <c r="C21" s="627"/>
      <c r="D21" s="627"/>
      <c r="E21" s="627"/>
      <c r="F21" s="627"/>
      <c r="G21" s="627"/>
      <c r="H21" s="627"/>
      <c r="I21" s="627"/>
      <c r="J21" s="627"/>
      <c r="K21" s="627"/>
      <c r="L21" s="627"/>
      <c r="M21" s="627"/>
      <c r="N21" s="627"/>
      <c r="O21" s="627"/>
      <c r="P21" s="627"/>
      <c r="Q21" s="628"/>
      <c r="R21" s="629" t="s">
        <v>126</v>
      </c>
      <c r="S21" s="630"/>
      <c r="T21" s="630"/>
      <c r="U21" s="630"/>
      <c r="V21" s="630"/>
      <c r="W21" s="630"/>
      <c r="X21" s="630"/>
      <c r="Y21" s="631"/>
      <c r="Z21" s="685" t="s">
        <v>126</v>
      </c>
      <c r="AA21" s="685"/>
      <c r="AB21" s="685"/>
      <c r="AC21" s="685"/>
      <c r="AD21" s="686" t="s">
        <v>126</v>
      </c>
      <c r="AE21" s="686"/>
      <c r="AF21" s="686"/>
      <c r="AG21" s="686"/>
      <c r="AH21" s="686"/>
      <c r="AI21" s="686"/>
      <c r="AJ21" s="686"/>
      <c r="AK21" s="686"/>
      <c r="AL21" s="632" t="s">
        <v>126</v>
      </c>
      <c r="AM21" s="633"/>
      <c r="AN21" s="633"/>
      <c r="AO21" s="687"/>
      <c r="AP21" s="731" t="s">
        <v>280</v>
      </c>
      <c r="AQ21" s="738"/>
      <c r="AR21" s="738"/>
      <c r="AS21" s="738"/>
      <c r="AT21" s="738"/>
      <c r="AU21" s="738"/>
      <c r="AV21" s="738"/>
      <c r="AW21" s="738"/>
      <c r="AX21" s="738"/>
      <c r="AY21" s="738"/>
      <c r="AZ21" s="738"/>
      <c r="BA21" s="738"/>
      <c r="BB21" s="738"/>
      <c r="BC21" s="738"/>
      <c r="BD21" s="738"/>
      <c r="BE21" s="738"/>
      <c r="BF21" s="733"/>
      <c r="BG21" s="629">
        <v>19771</v>
      </c>
      <c r="BH21" s="630"/>
      <c r="BI21" s="630"/>
      <c r="BJ21" s="630"/>
      <c r="BK21" s="630"/>
      <c r="BL21" s="630"/>
      <c r="BM21" s="630"/>
      <c r="BN21" s="631"/>
      <c r="BO21" s="685">
        <v>2.1</v>
      </c>
      <c r="BP21" s="685"/>
      <c r="BQ21" s="685"/>
      <c r="BR21" s="685"/>
      <c r="BS21" s="617" t="s">
        <v>126</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281</v>
      </c>
      <c r="C22" s="627"/>
      <c r="D22" s="627"/>
      <c r="E22" s="627"/>
      <c r="F22" s="627"/>
      <c r="G22" s="627"/>
      <c r="H22" s="627"/>
      <c r="I22" s="627"/>
      <c r="J22" s="627"/>
      <c r="K22" s="627"/>
      <c r="L22" s="627"/>
      <c r="M22" s="627"/>
      <c r="N22" s="627"/>
      <c r="O22" s="627"/>
      <c r="P22" s="627"/>
      <c r="Q22" s="628"/>
      <c r="R22" s="629">
        <v>2490901</v>
      </c>
      <c r="S22" s="630"/>
      <c r="T22" s="630"/>
      <c r="U22" s="630"/>
      <c r="V22" s="630"/>
      <c r="W22" s="630"/>
      <c r="X22" s="630"/>
      <c r="Y22" s="631"/>
      <c r="Z22" s="685">
        <v>56</v>
      </c>
      <c r="AA22" s="685"/>
      <c r="AB22" s="685"/>
      <c r="AC22" s="685"/>
      <c r="AD22" s="686">
        <v>2421414</v>
      </c>
      <c r="AE22" s="686"/>
      <c r="AF22" s="686"/>
      <c r="AG22" s="686"/>
      <c r="AH22" s="686"/>
      <c r="AI22" s="686"/>
      <c r="AJ22" s="686"/>
      <c r="AK22" s="686"/>
      <c r="AL22" s="632">
        <v>99.9</v>
      </c>
      <c r="AM22" s="633"/>
      <c r="AN22" s="633"/>
      <c r="AO22" s="687"/>
      <c r="AP22" s="731" t="s">
        <v>282</v>
      </c>
      <c r="AQ22" s="738"/>
      <c r="AR22" s="738"/>
      <c r="AS22" s="738"/>
      <c r="AT22" s="738"/>
      <c r="AU22" s="738"/>
      <c r="AV22" s="738"/>
      <c r="AW22" s="738"/>
      <c r="AX22" s="738"/>
      <c r="AY22" s="738"/>
      <c r="AZ22" s="738"/>
      <c r="BA22" s="738"/>
      <c r="BB22" s="738"/>
      <c r="BC22" s="738"/>
      <c r="BD22" s="738"/>
      <c r="BE22" s="738"/>
      <c r="BF22" s="733"/>
      <c r="BG22" s="629" t="s">
        <v>126</v>
      </c>
      <c r="BH22" s="630"/>
      <c r="BI22" s="630"/>
      <c r="BJ22" s="630"/>
      <c r="BK22" s="630"/>
      <c r="BL22" s="630"/>
      <c r="BM22" s="630"/>
      <c r="BN22" s="631"/>
      <c r="BO22" s="685" t="s">
        <v>126</v>
      </c>
      <c r="BP22" s="685"/>
      <c r="BQ22" s="685"/>
      <c r="BR22" s="685"/>
      <c r="BS22" s="617" t="s">
        <v>126</v>
      </c>
      <c r="BT22" s="630"/>
      <c r="BU22" s="630"/>
      <c r="BV22" s="630"/>
      <c r="BW22" s="630"/>
      <c r="BX22" s="630"/>
      <c r="BY22" s="630"/>
      <c r="BZ22" s="630"/>
      <c r="CA22" s="630"/>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284</v>
      </c>
      <c r="C23" s="627"/>
      <c r="D23" s="627"/>
      <c r="E23" s="627"/>
      <c r="F23" s="627"/>
      <c r="G23" s="627"/>
      <c r="H23" s="627"/>
      <c r="I23" s="627"/>
      <c r="J23" s="627"/>
      <c r="K23" s="627"/>
      <c r="L23" s="627"/>
      <c r="M23" s="627"/>
      <c r="N23" s="627"/>
      <c r="O23" s="627"/>
      <c r="P23" s="627"/>
      <c r="Q23" s="628"/>
      <c r="R23" s="629">
        <v>596</v>
      </c>
      <c r="S23" s="630"/>
      <c r="T23" s="630"/>
      <c r="U23" s="630"/>
      <c r="V23" s="630"/>
      <c r="W23" s="630"/>
      <c r="X23" s="630"/>
      <c r="Y23" s="631"/>
      <c r="Z23" s="685">
        <v>0</v>
      </c>
      <c r="AA23" s="685"/>
      <c r="AB23" s="685"/>
      <c r="AC23" s="685"/>
      <c r="AD23" s="686">
        <v>596</v>
      </c>
      <c r="AE23" s="686"/>
      <c r="AF23" s="686"/>
      <c r="AG23" s="686"/>
      <c r="AH23" s="686"/>
      <c r="AI23" s="686"/>
      <c r="AJ23" s="686"/>
      <c r="AK23" s="686"/>
      <c r="AL23" s="632">
        <v>0</v>
      </c>
      <c r="AM23" s="633"/>
      <c r="AN23" s="633"/>
      <c r="AO23" s="687"/>
      <c r="AP23" s="731" t="s">
        <v>285</v>
      </c>
      <c r="AQ23" s="738"/>
      <c r="AR23" s="738"/>
      <c r="AS23" s="738"/>
      <c r="AT23" s="738"/>
      <c r="AU23" s="738"/>
      <c r="AV23" s="738"/>
      <c r="AW23" s="738"/>
      <c r="AX23" s="738"/>
      <c r="AY23" s="738"/>
      <c r="AZ23" s="738"/>
      <c r="BA23" s="738"/>
      <c r="BB23" s="738"/>
      <c r="BC23" s="738"/>
      <c r="BD23" s="738"/>
      <c r="BE23" s="738"/>
      <c r="BF23" s="733"/>
      <c r="BG23" s="629" t="s">
        <v>126</v>
      </c>
      <c r="BH23" s="630"/>
      <c r="BI23" s="630"/>
      <c r="BJ23" s="630"/>
      <c r="BK23" s="630"/>
      <c r="BL23" s="630"/>
      <c r="BM23" s="630"/>
      <c r="BN23" s="631"/>
      <c r="BO23" s="685" t="s">
        <v>126</v>
      </c>
      <c r="BP23" s="685"/>
      <c r="BQ23" s="685"/>
      <c r="BR23" s="685"/>
      <c r="BS23" s="617" t="s">
        <v>126</v>
      </c>
      <c r="BT23" s="630"/>
      <c r="BU23" s="630"/>
      <c r="BV23" s="630"/>
      <c r="BW23" s="630"/>
      <c r="BX23" s="630"/>
      <c r="BY23" s="630"/>
      <c r="BZ23" s="630"/>
      <c r="CA23" s="630"/>
      <c r="CB23" s="666"/>
      <c r="CD23" s="740" t="s">
        <v>225</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6" t="s">
        <v>291</v>
      </c>
      <c r="C24" s="627"/>
      <c r="D24" s="627"/>
      <c r="E24" s="627"/>
      <c r="F24" s="627"/>
      <c r="G24" s="627"/>
      <c r="H24" s="627"/>
      <c r="I24" s="627"/>
      <c r="J24" s="627"/>
      <c r="K24" s="627"/>
      <c r="L24" s="627"/>
      <c r="M24" s="627"/>
      <c r="N24" s="627"/>
      <c r="O24" s="627"/>
      <c r="P24" s="627"/>
      <c r="Q24" s="628"/>
      <c r="R24" s="629">
        <v>537</v>
      </c>
      <c r="S24" s="630"/>
      <c r="T24" s="630"/>
      <c r="U24" s="630"/>
      <c r="V24" s="630"/>
      <c r="W24" s="630"/>
      <c r="X24" s="630"/>
      <c r="Y24" s="631"/>
      <c r="Z24" s="685">
        <v>0</v>
      </c>
      <c r="AA24" s="685"/>
      <c r="AB24" s="685"/>
      <c r="AC24" s="685"/>
      <c r="AD24" s="686" t="s">
        <v>126</v>
      </c>
      <c r="AE24" s="686"/>
      <c r="AF24" s="686"/>
      <c r="AG24" s="686"/>
      <c r="AH24" s="686"/>
      <c r="AI24" s="686"/>
      <c r="AJ24" s="686"/>
      <c r="AK24" s="686"/>
      <c r="AL24" s="632" t="s">
        <v>126</v>
      </c>
      <c r="AM24" s="633"/>
      <c r="AN24" s="633"/>
      <c r="AO24" s="687"/>
      <c r="AP24" s="731" t="s">
        <v>292</v>
      </c>
      <c r="AQ24" s="738"/>
      <c r="AR24" s="738"/>
      <c r="AS24" s="738"/>
      <c r="AT24" s="738"/>
      <c r="AU24" s="738"/>
      <c r="AV24" s="738"/>
      <c r="AW24" s="738"/>
      <c r="AX24" s="738"/>
      <c r="AY24" s="738"/>
      <c r="AZ24" s="738"/>
      <c r="BA24" s="738"/>
      <c r="BB24" s="738"/>
      <c r="BC24" s="738"/>
      <c r="BD24" s="738"/>
      <c r="BE24" s="738"/>
      <c r="BF24" s="733"/>
      <c r="BG24" s="629" t="s">
        <v>126</v>
      </c>
      <c r="BH24" s="630"/>
      <c r="BI24" s="630"/>
      <c r="BJ24" s="630"/>
      <c r="BK24" s="630"/>
      <c r="BL24" s="630"/>
      <c r="BM24" s="630"/>
      <c r="BN24" s="631"/>
      <c r="BO24" s="685" t="s">
        <v>126</v>
      </c>
      <c r="BP24" s="685"/>
      <c r="BQ24" s="685"/>
      <c r="BR24" s="685"/>
      <c r="BS24" s="617" t="s">
        <v>126</v>
      </c>
      <c r="BT24" s="630"/>
      <c r="BU24" s="630"/>
      <c r="BV24" s="630"/>
      <c r="BW24" s="630"/>
      <c r="BX24" s="630"/>
      <c r="BY24" s="630"/>
      <c r="BZ24" s="630"/>
      <c r="CA24" s="630"/>
      <c r="CB24" s="666"/>
      <c r="CD24" s="694" t="s">
        <v>293</v>
      </c>
      <c r="CE24" s="695"/>
      <c r="CF24" s="695"/>
      <c r="CG24" s="695"/>
      <c r="CH24" s="695"/>
      <c r="CI24" s="695"/>
      <c r="CJ24" s="695"/>
      <c r="CK24" s="695"/>
      <c r="CL24" s="695"/>
      <c r="CM24" s="695"/>
      <c r="CN24" s="695"/>
      <c r="CO24" s="695"/>
      <c r="CP24" s="695"/>
      <c r="CQ24" s="696"/>
      <c r="CR24" s="688">
        <v>1365663</v>
      </c>
      <c r="CS24" s="689"/>
      <c r="CT24" s="689"/>
      <c r="CU24" s="689"/>
      <c r="CV24" s="689"/>
      <c r="CW24" s="689"/>
      <c r="CX24" s="689"/>
      <c r="CY24" s="735"/>
      <c r="CZ24" s="736">
        <v>31.5</v>
      </c>
      <c r="DA24" s="705"/>
      <c r="DB24" s="705"/>
      <c r="DC24" s="739"/>
      <c r="DD24" s="734">
        <v>877292</v>
      </c>
      <c r="DE24" s="689"/>
      <c r="DF24" s="689"/>
      <c r="DG24" s="689"/>
      <c r="DH24" s="689"/>
      <c r="DI24" s="689"/>
      <c r="DJ24" s="689"/>
      <c r="DK24" s="735"/>
      <c r="DL24" s="734">
        <v>864801</v>
      </c>
      <c r="DM24" s="689"/>
      <c r="DN24" s="689"/>
      <c r="DO24" s="689"/>
      <c r="DP24" s="689"/>
      <c r="DQ24" s="689"/>
      <c r="DR24" s="689"/>
      <c r="DS24" s="689"/>
      <c r="DT24" s="689"/>
      <c r="DU24" s="689"/>
      <c r="DV24" s="735"/>
      <c r="DW24" s="736">
        <v>33.799999999999997</v>
      </c>
      <c r="DX24" s="705"/>
      <c r="DY24" s="705"/>
      <c r="DZ24" s="705"/>
      <c r="EA24" s="705"/>
      <c r="EB24" s="705"/>
      <c r="EC24" s="737"/>
    </row>
    <row r="25" spans="2:133" ht="11.25" customHeight="1" x14ac:dyDescent="0.15">
      <c r="B25" s="626" t="s">
        <v>294</v>
      </c>
      <c r="C25" s="627"/>
      <c r="D25" s="627"/>
      <c r="E25" s="627"/>
      <c r="F25" s="627"/>
      <c r="G25" s="627"/>
      <c r="H25" s="627"/>
      <c r="I25" s="627"/>
      <c r="J25" s="627"/>
      <c r="K25" s="627"/>
      <c r="L25" s="627"/>
      <c r="M25" s="627"/>
      <c r="N25" s="627"/>
      <c r="O25" s="627"/>
      <c r="P25" s="627"/>
      <c r="Q25" s="628"/>
      <c r="R25" s="629">
        <v>79380</v>
      </c>
      <c r="S25" s="630"/>
      <c r="T25" s="630"/>
      <c r="U25" s="630"/>
      <c r="V25" s="630"/>
      <c r="W25" s="630"/>
      <c r="X25" s="630"/>
      <c r="Y25" s="631"/>
      <c r="Z25" s="685">
        <v>1.8</v>
      </c>
      <c r="AA25" s="685"/>
      <c r="AB25" s="685"/>
      <c r="AC25" s="685"/>
      <c r="AD25" s="686">
        <v>1038</v>
      </c>
      <c r="AE25" s="686"/>
      <c r="AF25" s="686"/>
      <c r="AG25" s="686"/>
      <c r="AH25" s="686"/>
      <c r="AI25" s="686"/>
      <c r="AJ25" s="686"/>
      <c r="AK25" s="686"/>
      <c r="AL25" s="632">
        <v>0</v>
      </c>
      <c r="AM25" s="633"/>
      <c r="AN25" s="633"/>
      <c r="AO25" s="687"/>
      <c r="AP25" s="731" t="s">
        <v>295</v>
      </c>
      <c r="AQ25" s="738"/>
      <c r="AR25" s="738"/>
      <c r="AS25" s="738"/>
      <c r="AT25" s="738"/>
      <c r="AU25" s="738"/>
      <c r="AV25" s="738"/>
      <c r="AW25" s="738"/>
      <c r="AX25" s="738"/>
      <c r="AY25" s="738"/>
      <c r="AZ25" s="738"/>
      <c r="BA25" s="738"/>
      <c r="BB25" s="738"/>
      <c r="BC25" s="738"/>
      <c r="BD25" s="738"/>
      <c r="BE25" s="738"/>
      <c r="BF25" s="733"/>
      <c r="BG25" s="629" t="s">
        <v>126</v>
      </c>
      <c r="BH25" s="630"/>
      <c r="BI25" s="630"/>
      <c r="BJ25" s="630"/>
      <c r="BK25" s="630"/>
      <c r="BL25" s="630"/>
      <c r="BM25" s="630"/>
      <c r="BN25" s="631"/>
      <c r="BO25" s="685" t="s">
        <v>126</v>
      </c>
      <c r="BP25" s="685"/>
      <c r="BQ25" s="685"/>
      <c r="BR25" s="685"/>
      <c r="BS25" s="617" t="s">
        <v>126</v>
      </c>
      <c r="BT25" s="630"/>
      <c r="BU25" s="630"/>
      <c r="BV25" s="630"/>
      <c r="BW25" s="630"/>
      <c r="BX25" s="630"/>
      <c r="BY25" s="630"/>
      <c r="BZ25" s="630"/>
      <c r="CA25" s="630"/>
      <c r="CB25" s="666"/>
      <c r="CD25" s="667" t="s">
        <v>296</v>
      </c>
      <c r="CE25" s="664"/>
      <c r="CF25" s="664"/>
      <c r="CG25" s="664"/>
      <c r="CH25" s="664"/>
      <c r="CI25" s="664"/>
      <c r="CJ25" s="664"/>
      <c r="CK25" s="664"/>
      <c r="CL25" s="664"/>
      <c r="CM25" s="664"/>
      <c r="CN25" s="664"/>
      <c r="CO25" s="664"/>
      <c r="CP25" s="664"/>
      <c r="CQ25" s="665"/>
      <c r="CR25" s="629">
        <v>648955</v>
      </c>
      <c r="CS25" s="618"/>
      <c r="CT25" s="618"/>
      <c r="CU25" s="618"/>
      <c r="CV25" s="618"/>
      <c r="CW25" s="618"/>
      <c r="CX25" s="618"/>
      <c r="CY25" s="619"/>
      <c r="CZ25" s="632">
        <v>14.9</v>
      </c>
      <c r="DA25" s="657"/>
      <c r="DB25" s="657"/>
      <c r="DC25" s="658"/>
      <c r="DD25" s="617">
        <v>419855</v>
      </c>
      <c r="DE25" s="618"/>
      <c r="DF25" s="618"/>
      <c r="DG25" s="618"/>
      <c r="DH25" s="618"/>
      <c r="DI25" s="618"/>
      <c r="DJ25" s="618"/>
      <c r="DK25" s="619"/>
      <c r="DL25" s="617">
        <v>410805</v>
      </c>
      <c r="DM25" s="618"/>
      <c r="DN25" s="618"/>
      <c r="DO25" s="618"/>
      <c r="DP25" s="618"/>
      <c r="DQ25" s="618"/>
      <c r="DR25" s="618"/>
      <c r="DS25" s="618"/>
      <c r="DT25" s="618"/>
      <c r="DU25" s="618"/>
      <c r="DV25" s="619"/>
      <c r="DW25" s="632">
        <v>16.100000000000001</v>
      </c>
      <c r="DX25" s="657"/>
      <c r="DY25" s="657"/>
      <c r="DZ25" s="657"/>
      <c r="EA25" s="657"/>
      <c r="EB25" s="657"/>
      <c r="EC25" s="659"/>
    </row>
    <row r="26" spans="2:133" ht="11.25" customHeight="1" x14ac:dyDescent="0.15">
      <c r="B26" s="626" t="s">
        <v>297</v>
      </c>
      <c r="C26" s="627"/>
      <c r="D26" s="627"/>
      <c r="E26" s="627"/>
      <c r="F26" s="627"/>
      <c r="G26" s="627"/>
      <c r="H26" s="627"/>
      <c r="I26" s="627"/>
      <c r="J26" s="627"/>
      <c r="K26" s="627"/>
      <c r="L26" s="627"/>
      <c r="M26" s="627"/>
      <c r="N26" s="627"/>
      <c r="O26" s="627"/>
      <c r="P26" s="627"/>
      <c r="Q26" s="628"/>
      <c r="R26" s="629">
        <v>5835</v>
      </c>
      <c r="S26" s="630"/>
      <c r="T26" s="630"/>
      <c r="U26" s="630"/>
      <c r="V26" s="630"/>
      <c r="W26" s="630"/>
      <c r="X26" s="630"/>
      <c r="Y26" s="631"/>
      <c r="Z26" s="685">
        <v>0.1</v>
      </c>
      <c r="AA26" s="685"/>
      <c r="AB26" s="685"/>
      <c r="AC26" s="685"/>
      <c r="AD26" s="686">
        <v>72</v>
      </c>
      <c r="AE26" s="686"/>
      <c r="AF26" s="686"/>
      <c r="AG26" s="686"/>
      <c r="AH26" s="686"/>
      <c r="AI26" s="686"/>
      <c r="AJ26" s="686"/>
      <c r="AK26" s="686"/>
      <c r="AL26" s="632">
        <v>0</v>
      </c>
      <c r="AM26" s="633"/>
      <c r="AN26" s="633"/>
      <c r="AO26" s="687"/>
      <c r="AP26" s="731" t="s">
        <v>298</v>
      </c>
      <c r="AQ26" s="732"/>
      <c r="AR26" s="732"/>
      <c r="AS26" s="732"/>
      <c r="AT26" s="732"/>
      <c r="AU26" s="732"/>
      <c r="AV26" s="732"/>
      <c r="AW26" s="732"/>
      <c r="AX26" s="732"/>
      <c r="AY26" s="732"/>
      <c r="AZ26" s="732"/>
      <c r="BA26" s="732"/>
      <c r="BB26" s="732"/>
      <c r="BC26" s="732"/>
      <c r="BD26" s="732"/>
      <c r="BE26" s="732"/>
      <c r="BF26" s="733"/>
      <c r="BG26" s="629" t="s">
        <v>126</v>
      </c>
      <c r="BH26" s="630"/>
      <c r="BI26" s="630"/>
      <c r="BJ26" s="630"/>
      <c r="BK26" s="630"/>
      <c r="BL26" s="630"/>
      <c r="BM26" s="630"/>
      <c r="BN26" s="631"/>
      <c r="BO26" s="685" t="s">
        <v>126</v>
      </c>
      <c r="BP26" s="685"/>
      <c r="BQ26" s="685"/>
      <c r="BR26" s="685"/>
      <c r="BS26" s="617" t="s">
        <v>126</v>
      </c>
      <c r="BT26" s="630"/>
      <c r="BU26" s="630"/>
      <c r="BV26" s="630"/>
      <c r="BW26" s="630"/>
      <c r="BX26" s="630"/>
      <c r="BY26" s="630"/>
      <c r="BZ26" s="630"/>
      <c r="CA26" s="630"/>
      <c r="CB26" s="666"/>
      <c r="CD26" s="667" t="s">
        <v>299</v>
      </c>
      <c r="CE26" s="664"/>
      <c r="CF26" s="664"/>
      <c r="CG26" s="664"/>
      <c r="CH26" s="664"/>
      <c r="CI26" s="664"/>
      <c r="CJ26" s="664"/>
      <c r="CK26" s="664"/>
      <c r="CL26" s="664"/>
      <c r="CM26" s="664"/>
      <c r="CN26" s="664"/>
      <c r="CO26" s="664"/>
      <c r="CP26" s="664"/>
      <c r="CQ26" s="665"/>
      <c r="CR26" s="629">
        <v>412982</v>
      </c>
      <c r="CS26" s="630"/>
      <c r="CT26" s="630"/>
      <c r="CU26" s="630"/>
      <c r="CV26" s="630"/>
      <c r="CW26" s="630"/>
      <c r="CX26" s="630"/>
      <c r="CY26" s="631"/>
      <c r="CZ26" s="632">
        <v>9.5</v>
      </c>
      <c r="DA26" s="657"/>
      <c r="DB26" s="657"/>
      <c r="DC26" s="658"/>
      <c r="DD26" s="617">
        <v>186272</v>
      </c>
      <c r="DE26" s="630"/>
      <c r="DF26" s="630"/>
      <c r="DG26" s="630"/>
      <c r="DH26" s="630"/>
      <c r="DI26" s="630"/>
      <c r="DJ26" s="630"/>
      <c r="DK26" s="631"/>
      <c r="DL26" s="617" t="s">
        <v>126</v>
      </c>
      <c r="DM26" s="630"/>
      <c r="DN26" s="630"/>
      <c r="DO26" s="630"/>
      <c r="DP26" s="630"/>
      <c r="DQ26" s="630"/>
      <c r="DR26" s="630"/>
      <c r="DS26" s="630"/>
      <c r="DT26" s="630"/>
      <c r="DU26" s="630"/>
      <c r="DV26" s="631"/>
      <c r="DW26" s="632" t="s">
        <v>126</v>
      </c>
      <c r="DX26" s="657"/>
      <c r="DY26" s="657"/>
      <c r="DZ26" s="657"/>
      <c r="EA26" s="657"/>
      <c r="EB26" s="657"/>
      <c r="EC26" s="659"/>
    </row>
    <row r="27" spans="2:133" ht="11.25" customHeight="1" x14ac:dyDescent="0.15">
      <c r="B27" s="626" t="s">
        <v>300</v>
      </c>
      <c r="C27" s="627"/>
      <c r="D27" s="627"/>
      <c r="E27" s="627"/>
      <c r="F27" s="627"/>
      <c r="G27" s="627"/>
      <c r="H27" s="627"/>
      <c r="I27" s="627"/>
      <c r="J27" s="627"/>
      <c r="K27" s="627"/>
      <c r="L27" s="627"/>
      <c r="M27" s="627"/>
      <c r="N27" s="627"/>
      <c r="O27" s="627"/>
      <c r="P27" s="627"/>
      <c r="Q27" s="628"/>
      <c r="R27" s="629">
        <v>287718</v>
      </c>
      <c r="S27" s="630"/>
      <c r="T27" s="630"/>
      <c r="U27" s="630"/>
      <c r="V27" s="630"/>
      <c r="W27" s="630"/>
      <c r="X27" s="630"/>
      <c r="Y27" s="631"/>
      <c r="Z27" s="685">
        <v>6.5</v>
      </c>
      <c r="AA27" s="685"/>
      <c r="AB27" s="685"/>
      <c r="AC27" s="685"/>
      <c r="AD27" s="686" t="s">
        <v>126</v>
      </c>
      <c r="AE27" s="686"/>
      <c r="AF27" s="686"/>
      <c r="AG27" s="686"/>
      <c r="AH27" s="686"/>
      <c r="AI27" s="686"/>
      <c r="AJ27" s="686"/>
      <c r="AK27" s="686"/>
      <c r="AL27" s="632" t="s">
        <v>126</v>
      </c>
      <c r="AM27" s="633"/>
      <c r="AN27" s="633"/>
      <c r="AO27" s="687"/>
      <c r="AP27" s="626" t="s">
        <v>301</v>
      </c>
      <c r="AQ27" s="627"/>
      <c r="AR27" s="627"/>
      <c r="AS27" s="627"/>
      <c r="AT27" s="627"/>
      <c r="AU27" s="627"/>
      <c r="AV27" s="627"/>
      <c r="AW27" s="627"/>
      <c r="AX27" s="627"/>
      <c r="AY27" s="627"/>
      <c r="AZ27" s="627"/>
      <c r="BA27" s="627"/>
      <c r="BB27" s="627"/>
      <c r="BC27" s="627"/>
      <c r="BD27" s="627"/>
      <c r="BE27" s="627"/>
      <c r="BF27" s="628"/>
      <c r="BG27" s="629">
        <v>927545</v>
      </c>
      <c r="BH27" s="630"/>
      <c r="BI27" s="630"/>
      <c r="BJ27" s="630"/>
      <c r="BK27" s="630"/>
      <c r="BL27" s="630"/>
      <c r="BM27" s="630"/>
      <c r="BN27" s="631"/>
      <c r="BO27" s="685">
        <v>100</v>
      </c>
      <c r="BP27" s="685"/>
      <c r="BQ27" s="685"/>
      <c r="BR27" s="685"/>
      <c r="BS27" s="617">
        <v>4663</v>
      </c>
      <c r="BT27" s="630"/>
      <c r="BU27" s="630"/>
      <c r="BV27" s="630"/>
      <c r="BW27" s="630"/>
      <c r="BX27" s="630"/>
      <c r="BY27" s="630"/>
      <c r="BZ27" s="630"/>
      <c r="CA27" s="630"/>
      <c r="CB27" s="666"/>
      <c r="CD27" s="667" t="s">
        <v>302</v>
      </c>
      <c r="CE27" s="664"/>
      <c r="CF27" s="664"/>
      <c r="CG27" s="664"/>
      <c r="CH27" s="664"/>
      <c r="CI27" s="664"/>
      <c r="CJ27" s="664"/>
      <c r="CK27" s="664"/>
      <c r="CL27" s="664"/>
      <c r="CM27" s="664"/>
      <c r="CN27" s="664"/>
      <c r="CO27" s="664"/>
      <c r="CP27" s="664"/>
      <c r="CQ27" s="665"/>
      <c r="CR27" s="629">
        <v>325925</v>
      </c>
      <c r="CS27" s="618"/>
      <c r="CT27" s="618"/>
      <c r="CU27" s="618"/>
      <c r="CV27" s="618"/>
      <c r="CW27" s="618"/>
      <c r="CX27" s="618"/>
      <c r="CY27" s="619"/>
      <c r="CZ27" s="632">
        <v>7.5</v>
      </c>
      <c r="DA27" s="657"/>
      <c r="DB27" s="657"/>
      <c r="DC27" s="658"/>
      <c r="DD27" s="617">
        <v>91654</v>
      </c>
      <c r="DE27" s="618"/>
      <c r="DF27" s="618"/>
      <c r="DG27" s="618"/>
      <c r="DH27" s="618"/>
      <c r="DI27" s="618"/>
      <c r="DJ27" s="618"/>
      <c r="DK27" s="619"/>
      <c r="DL27" s="617">
        <v>88213</v>
      </c>
      <c r="DM27" s="618"/>
      <c r="DN27" s="618"/>
      <c r="DO27" s="618"/>
      <c r="DP27" s="618"/>
      <c r="DQ27" s="618"/>
      <c r="DR27" s="618"/>
      <c r="DS27" s="618"/>
      <c r="DT27" s="618"/>
      <c r="DU27" s="618"/>
      <c r="DV27" s="619"/>
      <c r="DW27" s="632">
        <v>3.4</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9" t="s">
        <v>126</v>
      </c>
      <c r="S28" s="630"/>
      <c r="T28" s="630"/>
      <c r="U28" s="630"/>
      <c r="V28" s="630"/>
      <c r="W28" s="630"/>
      <c r="X28" s="630"/>
      <c r="Y28" s="631"/>
      <c r="Z28" s="685" t="s">
        <v>126</v>
      </c>
      <c r="AA28" s="685"/>
      <c r="AB28" s="685"/>
      <c r="AC28" s="685"/>
      <c r="AD28" s="686" t="s">
        <v>126</v>
      </c>
      <c r="AE28" s="686"/>
      <c r="AF28" s="686"/>
      <c r="AG28" s="686"/>
      <c r="AH28" s="686"/>
      <c r="AI28" s="686"/>
      <c r="AJ28" s="686"/>
      <c r="AK28" s="686"/>
      <c r="AL28" s="632" t="s">
        <v>126</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9">
        <v>390783</v>
      </c>
      <c r="CS28" s="630"/>
      <c r="CT28" s="630"/>
      <c r="CU28" s="630"/>
      <c r="CV28" s="630"/>
      <c r="CW28" s="630"/>
      <c r="CX28" s="630"/>
      <c r="CY28" s="631"/>
      <c r="CZ28" s="632">
        <v>9</v>
      </c>
      <c r="DA28" s="657"/>
      <c r="DB28" s="657"/>
      <c r="DC28" s="658"/>
      <c r="DD28" s="617">
        <v>365783</v>
      </c>
      <c r="DE28" s="630"/>
      <c r="DF28" s="630"/>
      <c r="DG28" s="630"/>
      <c r="DH28" s="630"/>
      <c r="DI28" s="630"/>
      <c r="DJ28" s="630"/>
      <c r="DK28" s="631"/>
      <c r="DL28" s="617">
        <v>365783</v>
      </c>
      <c r="DM28" s="630"/>
      <c r="DN28" s="630"/>
      <c r="DO28" s="630"/>
      <c r="DP28" s="630"/>
      <c r="DQ28" s="630"/>
      <c r="DR28" s="630"/>
      <c r="DS28" s="630"/>
      <c r="DT28" s="630"/>
      <c r="DU28" s="630"/>
      <c r="DV28" s="631"/>
      <c r="DW28" s="632">
        <v>14.3</v>
      </c>
      <c r="DX28" s="657"/>
      <c r="DY28" s="657"/>
      <c r="DZ28" s="657"/>
      <c r="EA28" s="657"/>
      <c r="EB28" s="657"/>
      <c r="EC28" s="659"/>
    </row>
    <row r="29" spans="2:133" ht="11.25" customHeight="1" x14ac:dyDescent="0.15">
      <c r="B29" s="626" t="s">
        <v>305</v>
      </c>
      <c r="C29" s="627"/>
      <c r="D29" s="627"/>
      <c r="E29" s="627"/>
      <c r="F29" s="627"/>
      <c r="G29" s="627"/>
      <c r="H29" s="627"/>
      <c r="I29" s="627"/>
      <c r="J29" s="627"/>
      <c r="K29" s="627"/>
      <c r="L29" s="627"/>
      <c r="M29" s="627"/>
      <c r="N29" s="627"/>
      <c r="O29" s="627"/>
      <c r="P29" s="627"/>
      <c r="Q29" s="628"/>
      <c r="R29" s="629">
        <v>203741</v>
      </c>
      <c r="S29" s="630"/>
      <c r="T29" s="630"/>
      <c r="U29" s="630"/>
      <c r="V29" s="630"/>
      <c r="W29" s="630"/>
      <c r="X29" s="630"/>
      <c r="Y29" s="631"/>
      <c r="Z29" s="685">
        <v>4.5999999999999996</v>
      </c>
      <c r="AA29" s="685"/>
      <c r="AB29" s="685"/>
      <c r="AC29" s="685"/>
      <c r="AD29" s="686" t="s">
        <v>126</v>
      </c>
      <c r="AE29" s="686"/>
      <c r="AF29" s="686"/>
      <c r="AG29" s="686"/>
      <c r="AH29" s="686"/>
      <c r="AI29" s="686"/>
      <c r="AJ29" s="686"/>
      <c r="AK29" s="686"/>
      <c r="AL29" s="632" t="s">
        <v>126</v>
      </c>
      <c r="AM29" s="633"/>
      <c r="AN29" s="633"/>
      <c r="AO29" s="687"/>
      <c r="AP29" s="697" t="s">
        <v>225</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9">
        <v>390783</v>
      </c>
      <c r="CS29" s="618"/>
      <c r="CT29" s="618"/>
      <c r="CU29" s="618"/>
      <c r="CV29" s="618"/>
      <c r="CW29" s="618"/>
      <c r="CX29" s="618"/>
      <c r="CY29" s="619"/>
      <c r="CZ29" s="632">
        <v>9</v>
      </c>
      <c r="DA29" s="657"/>
      <c r="DB29" s="657"/>
      <c r="DC29" s="658"/>
      <c r="DD29" s="617">
        <v>365783</v>
      </c>
      <c r="DE29" s="618"/>
      <c r="DF29" s="618"/>
      <c r="DG29" s="618"/>
      <c r="DH29" s="618"/>
      <c r="DI29" s="618"/>
      <c r="DJ29" s="618"/>
      <c r="DK29" s="619"/>
      <c r="DL29" s="617">
        <v>365783</v>
      </c>
      <c r="DM29" s="618"/>
      <c r="DN29" s="618"/>
      <c r="DO29" s="618"/>
      <c r="DP29" s="618"/>
      <c r="DQ29" s="618"/>
      <c r="DR29" s="618"/>
      <c r="DS29" s="618"/>
      <c r="DT29" s="618"/>
      <c r="DU29" s="618"/>
      <c r="DV29" s="619"/>
      <c r="DW29" s="632">
        <v>14.3</v>
      </c>
      <c r="DX29" s="657"/>
      <c r="DY29" s="657"/>
      <c r="DZ29" s="657"/>
      <c r="EA29" s="657"/>
      <c r="EB29" s="657"/>
      <c r="EC29" s="659"/>
    </row>
    <row r="30" spans="2:133" ht="11.25" customHeight="1" x14ac:dyDescent="0.15">
      <c r="B30" s="626" t="s">
        <v>310</v>
      </c>
      <c r="C30" s="627"/>
      <c r="D30" s="627"/>
      <c r="E30" s="627"/>
      <c r="F30" s="627"/>
      <c r="G30" s="627"/>
      <c r="H30" s="627"/>
      <c r="I30" s="627"/>
      <c r="J30" s="627"/>
      <c r="K30" s="627"/>
      <c r="L30" s="627"/>
      <c r="M30" s="627"/>
      <c r="N30" s="627"/>
      <c r="O30" s="627"/>
      <c r="P30" s="627"/>
      <c r="Q30" s="628"/>
      <c r="R30" s="629">
        <v>5711</v>
      </c>
      <c r="S30" s="630"/>
      <c r="T30" s="630"/>
      <c r="U30" s="630"/>
      <c r="V30" s="630"/>
      <c r="W30" s="630"/>
      <c r="X30" s="630"/>
      <c r="Y30" s="631"/>
      <c r="Z30" s="685">
        <v>0.1</v>
      </c>
      <c r="AA30" s="685"/>
      <c r="AB30" s="685"/>
      <c r="AC30" s="685"/>
      <c r="AD30" s="686" t="s">
        <v>126</v>
      </c>
      <c r="AE30" s="686"/>
      <c r="AF30" s="686"/>
      <c r="AG30" s="686"/>
      <c r="AH30" s="686"/>
      <c r="AI30" s="686"/>
      <c r="AJ30" s="686"/>
      <c r="AK30" s="686"/>
      <c r="AL30" s="632" t="s">
        <v>126</v>
      </c>
      <c r="AM30" s="633"/>
      <c r="AN30" s="633"/>
      <c r="AO30" s="687"/>
      <c r="AP30" s="713" t="s">
        <v>311</v>
      </c>
      <c r="AQ30" s="714"/>
      <c r="AR30" s="714"/>
      <c r="AS30" s="714"/>
      <c r="AT30" s="719" t="s">
        <v>312</v>
      </c>
      <c r="AU30" s="230"/>
      <c r="AV30" s="230"/>
      <c r="AW30" s="230"/>
      <c r="AX30" s="722" t="s">
        <v>189</v>
      </c>
      <c r="AY30" s="723"/>
      <c r="AZ30" s="723"/>
      <c r="BA30" s="723"/>
      <c r="BB30" s="723"/>
      <c r="BC30" s="723"/>
      <c r="BD30" s="723"/>
      <c r="BE30" s="723"/>
      <c r="BF30" s="724"/>
      <c r="BG30" s="703">
        <v>98.4</v>
      </c>
      <c r="BH30" s="704"/>
      <c r="BI30" s="704"/>
      <c r="BJ30" s="704"/>
      <c r="BK30" s="704"/>
      <c r="BL30" s="704"/>
      <c r="BM30" s="705">
        <v>90.6</v>
      </c>
      <c r="BN30" s="704"/>
      <c r="BO30" s="704"/>
      <c r="BP30" s="704"/>
      <c r="BQ30" s="706"/>
      <c r="BR30" s="703">
        <v>98.3</v>
      </c>
      <c r="BS30" s="704"/>
      <c r="BT30" s="704"/>
      <c r="BU30" s="704"/>
      <c r="BV30" s="704"/>
      <c r="BW30" s="704"/>
      <c r="BX30" s="705">
        <v>91.3</v>
      </c>
      <c r="BY30" s="704"/>
      <c r="BZ30" s="704"/>
      <c r="CA30" s="704"/>
      <c r="CB30" s="706"/>
      <c r="CD30" s="709"/>
      <c r="CE30" s="710"/>
      <c r="CF30" s="667" t="s">
        <v>313</v>
      </c>
      <c r="CG30" s="664"/>
      <c r="CH30" s="664"/>
      <c r="CI30" s="664"/>
      <c r="CJ30" s="664"/>
      <c r="CK30" s="664"/>
      <c r="CL30" s="664"/>
      <c r="CM30" s="664"/>
      <c r="CN30" s="664"/>
      <c r="CO30" s="664"/>
      <c r="CP30" s="664"/>
      <c r="CQ30" s="665"/>
      <c r="CR30" s="629">
        <v>377194</v>
      </c>
      <c r="CS30" s="630"/>
      <c r="CT30" s="630"/>
      <c r="CU30" s="630"/>
      <c r="CV30" s="630"/>
      <c r="CW30" s="630"/>
      <c r="CX30" s="630"/>
      <c r="CY30" s="631"/>
      <c r="CZ30" s="632">
        <v>8.6999999999999993</v>
      </c>
      <c r="DA30" s="657"/>
      <c r="DB30" s="657"/>
      <c r="DC30" s="658"/>
      <c r="DD30" s="617">
        <v>352194</v>
      </c>
      <c r="DE30" s="630"/>
      <c r="DF30" s="630"/>
      <c r="DG30" s="630"/>
      <c r="DH30" s="630"/>
      <c r="DI30" s="630"/>
      <c r="DJ30" s="630"/>
      <c r="DK30" s="631"/>
      <c r="DL30" s="617">
        <v>352194</v>
      </c>
      <c r="DM30" s="630"/>
      <c r="DN30" s="630"/>
      <c r="DO30" s="630"/>
      <c r="DP30" s="630"/>
      <c r="DQ30" s="630"/>
      <c r="DR30" s="630"/>
      <c r="DS30" s="630"/>
      <c r="DT30" s="630"/>
      <c r="DU30" s="630"/>
      <c r="DV30" s="631"/>
      <c r="DW30" s="632">
        <v>13.8</v>
      </c>
      <c r="DX30" s="657"/>
      <c r="DY30" s="657"/>
      <c r="DZ30" s="657"/>
      <c r="EA30" s="657"/>
      <c r="EB30" s="657"/>
      <c r="EC30" s="659"/>
    </row>
    <row r="31" spans="2:133" ht="11.25" customHeight="1" x14ac:dyDescent="0.15">
      <c r="B31" s="626" t="s">
        <v>314</v>
      </c>
      <c r="C31" s="627"/>
      <c r="D31" s="627"/>
      <c r="E31" s="627"/>
      <c r="F31" s="627"/>
      <c r="G31" s="627"/>
      <c r="H31" s="627"/>
      <c r="I31" s="627"/>
      <c r="J31" s="627"/>
      <c r="K31" s="627"/>
      <c r="L31" s="627"/>
      <c r="M31" s="627"/>
      <c r="N31" s="627"/>
      <c r="O31" s="627"/>
      <c r="P31" s="627"/>
      <c r="Q31" s="628"/>
      <c r="R31" s="629">
        <v>623605</v>
      </c>
      <c r="S31" s="630"/>
      <c r="T31" s="630"/>
      <c r="U31" s="630"/>
      <c r="V31" s="630"/>
      <c r="W31" s="630"/>
      <c r="X31" s="630"/>
      <c r="Y31" s="631"/>
      <c r="Z31" s="685">
        <v>14</v>
      </c>
      <c r="AA31" s="685"/>
      <c r="AB31" s="685"/>
      <c r="AC31" s="685"/>
      <c r="AD31" s="686" t="s">
        <v>126</v>
      </c>
      <c r="AE31" s="686"/>
      <c r="AF31" s="686"/>
      <c r="AG31" s="686"/>
      <c r="AH31" s="686"/>
      <c r="AI31" s="686"/>
      <c r="AJ31" s="686"/>
      <c r="AK31" s="686"/>
      <c r="AL31" s="632" t="s">
        <v>126</v>
      </c>
      <c r="AM31" s="633"/>
      <c r="AN31" s="633"/>
      <c r="AO31" s="687"/>
      <c r="AP31" s="715"/>
      <c r="AQ31" s="716"/>
      <c r="AR31" s="716"/>
      <c r="AS31" s="716"/>
      <c r="AT31" s="720"/>
      <c r="AU31" s="229" t="s">
        <v>315</v>
      </c>
      <c r="AV31" s="229"/>
      <c r="AW31" s="229"/>
      <c r="AX31" s="626" t="s">
        <v>316</v>
      </c>
      <c r="AY31" s="627"/>
      <c r="AZ31" s="627"/>
      <c r="BA31" s="627"/>
      <c r="BB31" s="627"/>
      <c r="BC31" s="627"/>
      <c r="BD31" s="627"/>
      <c r="BE31" s="627"/>
      <c r="BF31" s="628"/>
      <c r="BG31" s="701">
        <v>99.4</v>
      </c>
      <c r="BH31" s="618"/>
      <c r="BI31" s="618"/>
      <c r="BJ31" s="618"/>
      <c r="BK31" s="618"/>
      <c r="BL31" s="618"/>
      <c r="BM31" s="633">
        <v>98.3</v>
      </c>
      <c r="BN31" s="702"/>
      <c r="BO31" s="702"/>
      <c r="BP31" s="702"/>
      <c r="BQ31" s="663"/>
      <c r="BR31" s="701">
        <v>99.3</v>
      </c>
      <c r="BS31" s="618"/>
      <c r="BT31" s="618"/>
      <c r="BU31" s="618"/>
      <c r="BV31" s="618"/>
      <c r="BW31" s="618"/>
      <c r="BX31" s="633">
        <v>98.2</v>
      </c>
      <c r="BY31" s="702"/>
      <c r="BZ31" s="702"/>
      <c r="CA31" s="702"/>
      <c r="CB31" s="663"/>
      <c r="CD31" s="709"/>
      <c r="CE31" s="710"/>
      <c r="CF31" s="667" t="s">
        <v>317</v>
      </c>
      <c r="CG31" s="664"/>
      <c r="CH31" s="664"/>
      <c r="CI31" s="664"/>
      <c r="CJ31" s="664"/>
      <c r="CK31" s="664"/>
      <c r="CL31" s="664"/>
      <c r="CM31" s="664"/>
      <c r="CN31" s="664"/>
      <c r="CO31" s="664"/>
      <c r="CP31" s="664"/>
      <c r="CQ31" s="665"/>
      <c r="CR31" s="629">
        <v>13589</v>
      </c>
      <c r="CS31" s="618"/>
      <c r="CT31" s="618"/>
      <c r="CU31" s="618"/>
      <c r="CV31" s="618"/>
      <c r="CW31" s="618"/>
      <c r="CX31" s="618"/>
      <c r="CY31" s="619"/>
      <c r="CZ31" s="632">
        <v>0.3</v>
      </c>
      <c r="DA31" s="657"/>
      <c r="DB31" s="657"/>
      <c r="DC31" s="658"/>
      <c r="DD31" s="617">
        <v>13589</v>
      </c>
      <c r="DE31" s="618"/>
      <c r="DF31" s="618"/>
      <c r="DG31" s="618"/>
      <c r="DH31" s="618"/>
      <c r="DI31" s="618"/>
      <c r="DJ31" s="618"/>
      <c r="DK31" s="619"/>
      <c r="DL31" s="617">
        <v>13589</v>
      </c>
      <c r="DM31" s="618"/>
      <c r="DN31" s="618"/>
      <c r="DO31" s="618"/>
      <c r="DP31" s="618"/>
      <c r="DQ31" s="618"/>
      <c r="DR31" s="618"/>
      <c r="DS31" s="618"/>
      <c r="DT31" s="618"/>
      <c r="DU31" s="618"/>
      <c r="DV31" s="619"/>
      <c r="DW31" s="632">
        <v>0.5</v>
      </c>
      <c r="DX31" s="657"/>
      <c r="DY31" s="657"/>
      <c r="DZ31" s="657"/>
      <c r="EA31" s="657"/>
      <c r="EB31" s="657"/>
      <c r="EC31" s="659"/>
    </row>
    <row r="32" spans="2:133" ht="11.25" customHeight="1" x14ac:dyDescent="0.15">
      <c r="B32" s="626" t="s">
        <v>318</v>
      </c>
      <c r="C32" s="627"/>
      <c r="D32" s="627"/>
      <c r="E32" s="627"/>
      <c r="F32" s="627"/>
      <c r="G32" s="627"/>
      <c r="H32" s="627"/>
      <c r="I32" s="627"/>
      <c r="J32" s="627"/>
      <c r="K32" s="627"/>
      <c r="L32" s="627"/>
      <c r="M32" s="627"/>
      <c r="N32" s="627"/>
      <c r="O32" s="627"/>
      <c r="P32" s="627"/>
      <c r="Q32" s="628"/>
      <c r="R32" s="629">
        <v>132844</v>
      </c>
      <c r="S32" s="630"/>
      <c r="T32" s="630"/>
      <c r="U32" s="630"/>
      <c r="V32" s="630"/>
      <c r="W32" s="630"/>
      <c r="X32" s="630"/>
      <c r="Y32" s="631"/>
      <c r="Z32" s="685">
        <v>3</v>
      </c>
      <c r="AA32" s="685"/>
      <c r="AB32" s="685"/>
      <c r="AC32" s="685"/>
      <c r="AD32" s="686" t="s">
        <v>126</v>
      </c>
      <c r="AE32" s="686"/>
      <c r="AF32" s="686"/>
      <c r="AG32" s="686"/>
      <c r="AH32" s="686"/>
      <c r="AI32" s="686"/>
      <c r="AJ32" s="686"/>
      <c r="AK32" s="686"/>
      <c r="AL32" s="632" t="s">
        <v>126</v>
      </c>
      <c r="AM32" s="633"/>
      <c r="AN32" s="633"/>
      <c r="AO32" s="687"/>
      <c r="AP32" s="717"/>
      <c r="AQ32" s="718"/>
      <c r="AR32" s="718"/>
      <c r="AS32" s="718"/>
      <c r="AT32" s="721"/>
      <c r="AU32" s="231"/>
      <c r="AV32" s="231"/>
      <c r="AW32" s="231"/>
      <c r="AX32" s="635" t="s">
        <v>319</v>
      </c>
      <c r="AY32" s="636"/>
      <c r="AZ32" s="636"/>
      <c r="BA32" s="636"/>
      <c r="BB32" s="636"/>
      <c r="BC32" s="636"/>
      <c r="BD32" s="636"/>
      <c r="BE32" s="636"/>
      <c r="BF32" s="637"/>
      <c r="BG32" s="700">
        <v>97.4</v>
      </c>
      <c r="BH32" s="639"/>
      <c r="BI32" s="639"/>
      <c r="BJ32" s="639"/>
      <c r="BK32" s="639"/>
      <c r="BL32" s="639"/>
      <c r="BM32" s="683">
        <v>84.1</v>
      </c>
      <c r="BN32" s="639"/>
      <c r="BO32" s="639"/>
      <c r="BP32" s="639"/>
      <c r="BQ32" s="676"/>
      <c r="BR32" s="700">
        <v>97.2</v>
      </c>
      <c r="BS32" s="639"/>
      <c r="BT32" s="639"/>
      <c r="BU32" s="639"/>
      <c r="BV32" s="639"/>
      <c r="BW32" s="639"/>
      <c r="BX32" s="683">
        <v>85.6</v>
      </c>
      <c r="BY32" s="639"/>
      <c r="BZ32" s="639"/>
      <c r="CA32" s="639"/>
      <c r="CB32" s="676"/>
      <c r="CD32" s="711"/>
      <c r="CE32" s="712"/>
      <c r="CF32" s="667" t="s">
        <v>320</v>
      </c>
      <c r="CG32" s="664"/>
      <c r="CH32" s="664"/>
      <c r="CI32" s="664"/>
      <c r="CJ32" s="664"/>
      <c r="CK32" s="664"/>
      <c r="CL32" s="664"/>
      <c r="CM32" s="664"/>
      <c r="CN32" s="664"/>
      <c r="CO32" s="664"/>
      <c r="CP32" s="664"/>
      <c r="CQ32" s="665"/>
      <c r="CR32" s="629" t="s">
        <v>126</v>
      </c>
      <c r="CS32" s="630"/>
      <c r="CT32" s="630"/>
      <c r="CU32" s="630"/>
      <c r="CV32" s="630"/>
      <c r="CW32" s="630"/>
      <c r="CX32" s="630"/>
      <c r="CY32" s="631"/>
      <c r="CZ32" s="632" t="s">
        <v>126</v>
      </c>
      <c r="DA32" s="657"/>
      <c r="DB32" s="657"/>
      <c r="DC32" s="658"/>
      <c r="DD32" s="617" t="s">
        <v>126</v>
      </c>
      <c r="DE32" s="630"/>
      <c r="DF32" s="630"/>
      <c r="DG32" s="630"/>
      <c r="DH32" s="630"/>
      <c r="DI32" s="630"/>
      <c r="DJ32" s="630"/>
      <c r="DK32" s="631"/>
      <c r="DL32" s="617" t="s">
        <v>126</v>
      </c>
      <c r="DM32" s="630"/>
      <c r="DN32" s="630"/>
      <c r="DO32" s="630"/>
      <c r="DP32" s="630"/>
      <c r="DQ32" s="630"/>
      <c r="DR32" s="630"/>
      <c r="DS32" s="630"/>
      <c r="DT32" s="630"/>
      <c r="DU32" s="630"/>
      <c r="DV32" s="631"/>
      <c r="DW32" s="632" t="s">
        <v>126</v>
      </c>
      <c r="DX32" s="657"/>
      <c r="DY32" s="657"/>
      <c r="DZ32" s="657"/>
      <c r="EA32" s="657"/>
      <c r="EB32" s="657"/>
      <c r="EC32" s="659"/>
    </row>
    <row r="33" spans="2:133" ht="11.25" customHeight="1" x14ac:dyDescent="0.15">
      <c r="B33" s="626" t="s">
        <v>321</v>
      </c>
      <c r="C33" s="627"/>
      <c r="D33" s="627"/>
      <c r="E33" s="627"/>
      <c r="F33" s="627"/>
      <c r="G33" s="627"/>
      <c r="H33" s="627"/>
      <c r="I33" s="627"/>
      <c r="J33" s="627"/>
      <c r="K33" s="627"/>
      <c r="L33" s="627"/>
      <c r="M33" s="627"/>
      <c r="N33" s="627"/>
      <c r="O33" s="627"/>
      <c r="P33" s="627"/>
      <c r="Q33" s="628"/>
      <c r="R33" s="629">
        <v>131551</v>
      </c>
      <c r="S33" s="630"/>
      <c r="T33" s="630"/>
      <c r="U33" s="630"/>
      <c r="V33" s="630"/>
      <c r="W33" s="630"/>
      <c r="X33" s="630"/>
      <c r="Y33" s="631"/>
      <c r="Z33" s="685">
        <v>3</v>
      </c>
      <c r="AA33" s="685"/>
      <c r="AB33" s="685"/>
      <c r="AC33" s="685"/>
      <c r="AD33" s="686" t="s">
        <v>126</v>
      </c>
      <c r="AE33" s="686"/>
      <c r="AF33" s="686"/>
      <c r="AG33" s="686"/>
      <c r="AH33" s="686"/>
      <c r="AI33" s="686"/>
      <c r="AJ33" s="686"/>
      <c r="AK33" s="686"/>
      <c r="AL33" s="632" t="s">
        <v>126</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9">
        <v>2571511</v>
      </c>
      <c r="CS33" s="618"/>
      <c r="CT33" s="618"/>
      <c r="CU33" s="618"/>
      <c r="CV33" s="618"/>
      <c r="CW33" s="618"/>
      <c r="CX33" s="618"/>
      <c r="CY33" s="619"/>
      <c r="CZ33" s="632">
        <v>59.2</v>
      </c>
      <c r="DA33" s="657"/>
      <c r="DB33" s="657"/>
      <c r="DC33" s="658"/>
      <c r="DD33" s="617">
        <v>1651572</v>
      </c>
      <c r="DE33" s="618"/>
      <c r="DF33" s="618"/>
      <c r="DG33" s="618"/>
      <c r="DH33" s="618"/>
      <c r="DI33" s="618"/>
      <c r="DJ33" s="618"/>
      <c r="DK33" s="619"/>
      <c r="DL33" s="617">
        <v>1298430</v>
      </c>
      <c r="DM33" s="618"/>
      <c r="DN33" s="618"/>
      <c r="DO33" s="618"/>
      <c r="DP33" s="618"/>
      <c r="DQ33" s="618"/>
      <c r="DR33" s="618"/>
      <c r="DS33" s="618"/>
      <c r="DT33" s="618"/>
      <c r="DU33" s="618"/>
      <c r="DV33" s="619"/>
      <c r="DW33" s="632">
        <v>50.8</v>
      </c>
      <c r="DX33" s="657"/>
      <c r="DY33" s="657"/>
      <c r="DZ33" s="657"/>
      <c r="EA33" s="657"/>
      <c r="EB33" s="657"/>
      <c r="EC33" s="659"/>
    </row>
    <row r="34" spans="2:133" ht="11.25" customHeight="1" x14ac:dyDescent="0.15">
      <c r="B34" s="626" t="s">
        <v>323</v>
      </c>
      <c r="C34" s="627"/>
      <c r="D34" s="627"/>
      <c r="E34" s="627"/>
      <c r="F34" s="627"/>
      <c r="G34" s="627"/>
      <c r="H34" s="627"/>
      <c r="I34" s="627"/>
      <c r="J34" s="627"/>
      <c r="K34" s="627"/>
      <c r="L34" s="627"/>
      <c r="M34" s="627"/>
      <c r="N34" s="627"/>
      <c r="O34" s="627"/>
      <c r="P34" s="627"/>
      <c r="Q34" s="628"/>
      <c r="R34" s="629">
        <v>171406</v>
      </c>
      <c r="S34" s="630"/>
      <c r="T34" s="630"/>
      <c r="U34" s="630"/>
      <c r="V34" s="630"/>
      <c r="W34" s="630"/>
      <c r="X34" s="630"/>
      <c r="Y34" s="631"/>
      <c r="Z34" s="685">
        <v>3.9</v>
      </c>
      <c r="AA34" s="685"/>
      <c r="AB34" s="685"/>
      <c r="AC34" s="685"/>
      <c r="AD34" s="686">
        <v>2</v>
      </c>
      <c r="AE34" s="686"/>
      <c r="AF34" s="686"/>
      <c r="AG34" s="686"/>
      <c r="AH34" s="686"/>
      <c r="AI34" s="686"/>
      <c r="AJ34" s="686"/>
      <c r="AK34" s="686"/>
      <c r="AL34" s="632">
        <v>0</v>
      </c>
      <c r="AM34" s="633"/>
      <c r="AN34" s="633"/>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9">
        <v>1145271</v>
      </c>
      <c r="CS34" s="630"/>
      <c r="CT34" s="630"/>
      <c r="CU34" s="630"/>
      <c r="CV34" s="630"/>
      <c r="CW34" s="630"/>
      <c r="CX34" s="630"/>
      <c r="CY34" s="631"/>
      <c r="CZ34" s="632">
        <v>26.4</v>
      </c>
      <c r="DA34" s="657"/>
      <c r="DB34" s="657"/>
      <c r="DC34" s="658"/>
      <c r="DD34" s="617">
        <v>639995</v>
      </c>
      <c r="DE34" s="630"/>
      <c r="DF34" s="630"/>
      <c r="DG34" s="630"/>
      <c r="DH34" s="630"/>
      <c r="DI34" s="630"/>
      <c r="DJ34" s="630"/>
      <c r="DK34" s="631"/>
      <c r="DL34" s="617">
        <v>421397</v>
      </c>
      <c r="DM34" s="630"/>
      <c r="DN34" s="630"/>
      <c r="DO34" s="630"/>
      <c r="DP34" s="630"/>
      <c r="DQ34" s="630"/>
      <c r="DR34" s="630"/>
      <c r="DS34" s="630"/>
      <c r="DT34" s="630"/>
      <c r="DU34" s="630"/>
      <c r="DV34" s="631"/>
      <c r="DW34" s="632">
        <v>16.5</v>
      </c>
      <c r="DX34" s="657"/>
      <c r="DY34" s="657"/>
      <c r="DZ34" s="657"/>
      <c r="EA34" s="657"/>
      <c r="EB34" s="657"/>
      <c r="EC34" s="659"/>
    </row>
    <row r="35" spans="2:133" ht="11.25" customHeight="1" x14ac:dyDescent="0.15">
      <c r="B35" s="626" t="s">
        <v>327</v>
      </c>
      <c r="C35" s="627"/>
      <c r="D35" s="627"/>
      <c r="E35" s="627"/>
      <c r="F35" s="627"/>
      <c r="G35" s="627"/>
      <c r="H35" s="627"/>
      <c r="I35" s="627"/>
      <c r="J35" s="627"/>
      <c r="K35" s="627"/>
      <c r="L35" s="627"/>
      <c r="M35" s="627"/>
      <c r="N35" s="627"/>
      <c r="O35" s="627"/>
      <c r="P35" s="627"/>
      <c r="Q35" s="628"/>
      <c r="R35" s="629">
        <v>316900</v>
      </c>
      <c r="S35" s="630"/>
      <c r="T35" s="630"/>
      <c r="U35" s="630"/>
      <c r="V35" s="630"/>
      <c r="W35" s="630"/>
      <c r="X35" s="630"/>
      <c r="Y35" s="631"/>
      <c r="Z35" s="685">
        <v>7.1</v>
      </c>
      <c r="AA35" s="685"/>
      <c r="AB35" s="685"/>
      <c r="AC35" s="685"/>
      <c r="AD35" s="686" t="s">
        <v>126</v>
      </c>
      <c r="AE35" s="686"/>
      <c r="AF35" s="686"/>
      <c r="AG35" s="686"/>
      <c r="AH35" s="686"/>
      <c r="AI35" s="686"/>
      <c r="AJ35" s="686"/>
      <c r="AK35" s="686"/>
      <c r="AL35" s="632" t="s">
        <v>126</v>
      </c>
      <c r="AM35" s="633"/>
      <c r="AN35" s="633"/>
      <c r="AO35" s="687"/>
      <c r="AP35" s="234"/>
      <c r="AQ35" s="691" t="s">
        <v>328</v>
      </c>
      <c r="AR35" s="692"/>
      <c r="AS35" s="692"/>
      <c r="AT35" s="692"/>
      <c r="AU35" s="692"/>
      <c r="AV35" s="692"/>
      <c r="AW35" s="692"/>
      <c r="AX35" s="692"/>
      <c r="AY35" s="693"/>
      <c r="AZ35" s="688">
        <v>547337</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21656</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9">
        <v>71780</v>
      </c>
      <c r="CS35" s="618"/>
      <c r="CT35" s="618"/>
      <c r="CU35" s="618"/>
      <c r="CV35" s="618"/>
      <c r="CW35" s="618"/>
      <c r="CX35" s="618"/>
      <c r="CY35" s="619"/>
      <c r="CZ35" s="632">
        <v>1.7</v>
      </c>
      <c r="DA35" s="657"/>
      <c r="DB35" s="657"/>
      <c r="DC35" s="658"/>
      <c r="DD35" s="617">
        <v>62800</v>
      </c>
      <c r="DE35" s="618"/>
      <c r="DF35" s="618"/>
      <c r="DG35" s="618"/>
      <c r="DH35" s="618"/>
      <c r="DI35" s="618"/>
      <c r="DJ35" s="618"/>
      <c r="DK35" s="619"/>
      <c r="DL35" s="617">
        <v>62800</v>
      </c>
      <c r="DM35" s="618"/>
      <c r="DN35" s="618"/>
      <c r="DO35" s="618"/>
      <c r="DP35" s="618"/>
      <c r="DQ35" s="618"/>
      <c r="DR35" s="618"/>
      <c r="DS35" s="618"/>
      <c r="DT35" s="618"/>
      <c r="DU35" s="618"/>
      <c r="DV35" s="619"/>
      <c r="DW35" s="632">
        <v>2.5</v>
      </c>
      <c r="DX35" s="657"/>
      <c r="DY35" s="657"/>
      <c r="DZ35" s="657"/>
      <c r="EA35" s="657"/>
      <c r="EB35" s="657"/>
      <c r="EC35" s="659"/>
    </row>
    <row r="36" spans="2:133" ht="11.25" customHeight="1" x14ac:dyDescent="0.15">
      <c r="B36" s="626" t="s">
        <v>331</v>
      </c>
      <c r="C36" s="627"/>
      <c r="D36" s="627"/>
      <c r="E36" s="627"/>
      <c r="F36" s="627"/>
      <c r="G36" s="627"/>
      <c r="H36" s="627"/>
      <c r="I36" s="627"/>
      <c r="J36" s="627"/>
      <c r="K36" s="627"/>
      <c r="L36" s="627"/>
      <c r="M36" s="627"/>
      <c r="N36" s="627"/>
      <c r="O36" s="627"/>
      <c r="P36" s="627"/>
      <c r="Q36" s="628"/>
      <c r="R36" s="629" t="s">
        <v>126</v>
      </c>
      <c r="S36" s="630"/>
      <c r="T36" s="630"/>
      <c r="U36" s="630"/>
      <c r="V36" s="630"/>
      <c r="W36" s="630"/>
      <c r="X36" s="630"/>
      <c r="Y36" s="631"/>
      <c r="Z36" s="685" t="s">
        <v>126</v>
      </c>
      <c r="AA36" s="685"/>
      <c r="AB36" s="685"/>
      <c r="AC36" s="685"/>
      <c r="AD36" s="686" t="s">
        <v>126</v>
      </c>
      <c r="AE36" s="686"/>
      <c r="AF36" s="686"/>
      <c r="AG36" s="686"/>
      <c r="AH36" s="686"/>
      <c r="AI36" s="686"/>
      <c r="AJ36" s="686"/>
      <c r="AK36" s="686"/>
      <c r="AL36" s="632" t="s">
        <v>126</v>
      </c>
      <c r="AM36" s="633"/>
      <c r="AN36" s="633"/>
      <c r="AO36" s="687"/>
      <c r="AQ36" s="660" t="s">
        <v>332</v>
      </c>
      <c r="AR36" s="661"/>
      <c r="AS36" s="661"/>
      <c r="AT36" s="661"/>
      <c r="AU36" s="661"/>
      <c r="AV36" s="661"/>
      <c r="AW36" s="661"/>
      <c r="AX36" s="661"/>
      <c r="AY36" s="662"/>
      <c r="AZ36" s="629">
        <v>285000</v>
      </c>
      <c r="BA36" s="630"/>
      <c r="BB36" s="630"/>
      <c r="BC36" s="630"/>
      <c r="BD36" s="618"/>
      <c r="BE36" s="618"/>
      <c r="BF36" s="663"/>
      <c r="BG36" s="667" t="s">
        <v>333</v>
      </c>
      <c r="BH36" s="664"/>
      <c r="BI36" s="664"/>
      <c r="BJ36" s="664"/>
      <c r="BK36" s="664"/>
      <c r="BL36" s="664"/>
      <c r="BM36" s="664"/>
      <c r="BN36" s="664"/>
      <c r="BO36" s="664"/>
      <c r="BP36" s="664"/>
      <c r="BQ36" s="664"/>
      <c r="BR36" s="664"/>
      <c r="BS36" s="664"/>
      <c r="BT36" s="664"/>
      <c r="BU36" s="665"/>
      <c r="BV36" s="629">
        <v>19363</v>
      </c>
      <c r="BW36" s="630"/>
      <c r="BX36" s="630"/>
      <c r="BY36" s="630"/>
      <c r="BZ36" s="630"/>
      <c r="CA36" s="630"/>
      <c r="CB36" s="666"/>
      <c r="CD36" s="667" t="s">
        <v>334</v>
      </c>
      <c r="CE36" s="664"/>
      <c r="CF36" s="664"/>
      <c r="CG36" s="664"/>
      <c r="CH36" s="664"/>
      <c r="CI36" s="664"/>
      <c r="CJ36" s="664"/>
      <c r="CK36" s="664"/>
      <c r="CL36" s="664"/>
      <c r="CM36" s="664"/>
      <c r="CN36" s="664"/>
      <c r="CO36" s="664"/>
      <c r="CP36" s="664"/>
      <c r="CQ36" s="665"/>
      <c r="CR36" s="629">
        <v>831127</v>
      </c>
      <c r="CS36" s="630"/>
      <c r="CT36" s="630"/>
      <c r="CU36" s="630"/>
      <c r="CV36" s="630"/>
      <c r="CW36" s="630"/>
      <c r="CX36" s="630"/>
      <c r="CY36" s="631"/>
      <c r="CZ36" s="632">
        <v>19.100000000000001</v>
      </c>
      <c r="DA36" s="657"/>
      <c r="DB36" s="657"/>
      <c r="DC36" s="658"/>
      <c r="DD36" s="617">
        <v>734509</v>
      </c>
      <c r="DE36" s="630"/>
      <c r="DF36" s="630"/>
      <c r="DG36" s="630"/>
      <c r="DH36" s="630"/>
      <c r="DI36" s="630"/>
      <c r="DJ36" s="630"/>
      <c r="DK36" s="631"/>
      <c r="DL36" s="617">
        <v>611609</v>
      </c>
      <c r="DM36" s="630"/>
      <c r="DN36" s="630"/>
      <c r="DO36" s="630"/>
      <c r="DP36" s="630"/>
      <c r="DQ36" s="630"/>
      <c r="DR36" s="630"/>
      <c r="DS36" s="630"/>
      <c r="DT36" s="630"/>
      <c r="DU36" s="630"/>
      <c r="DV36" s="631"/>
      <c r="DW36" s="632">
        <v>23.9</v>
      </c>
      <c r="DX36" s="657"/>
      <c r="DY36" s="657"/>
      <c r="DZ36" s="657"/>
      <c r="EA36" s="657"/>
      <c r="EB36" s="657"/>
      <c r="EC36" s="659"/>
    </row>
    <row r="37" spans="2:133" ht="11.25" customHeight="1" x14ac:dyDescent="0.15">
      <c r="B37" s="626" t="s">
        <v>335</v>
      </c>
      <c r="C37" s="627"/>
      <c r="D37" s="627"/>
      <c r="E37" s="627"/>
      <c r="F37" s="627"/>
      <c r="G37" s="627"/>
      <c r="H37" s="627"/>
      <c r="I37" s="627"/>
      <c r="J37" s="627"/>
      <c r="K37" s="627"/>
      <c r="L37" s="627"/>
      <c r="M37" s="627"/>
      <c r="N37" s="627"/>
      <c r="O37" s="627"/>
      <c r="P37" s="627"/>
      <c r="Q37" s="628"/>
      <c r="R37" s="629">
        <v>134600</v>
      </c>
      <c r="S37" s="630"/>
      <c r="T37" s="630"/>
      <c r="U37" s="630"/>
      <c r="V37" s="630"/>
      <c r="W37" s="630"/>
      <c r="X37" s="630"/>
      <c r="Y37" s="631"/>
      <c r="Z37" s="685">
        <v>3</v>
      </c>
      <c r="AA37" s="685"/>
      <c r="AB37" s="685"/>
      <c r="AC37" s="685"/>
      <c r="AD37" s="686" t="s">
        <v>126</v>
      </c>
      <c r="AE37" s="686"/>
      <c r="AF37" s="686"/>
      <c r="AG37" s="686"/>
      <c r="AH37" s="686"/>
      <c r="AI37" s="686"/>
      <c r="AJ37" s="686"/>
      <c r="AK37" s="686"/>
      <c r="AL37" s="632" t="s">
        <v>126</v>
      </c>
      <c r="AM37" s="633"/>
      <c r="AN37" s="633"/>
      <c r="AO37" s="687"/>
      <c r="AQ37" s="660" t="s">
        <v>336</v>
      </c>
      <c r="AR37" s="661"/>
      <c r="AS37" s="661"/>
      <c r="AT37" s="661"/>
      <c r="AU37" s="661"/>
      <c r="AV37" s="661"/>
      <c r="AW37" s="661"/>
      <c r="AX37" s="661"/>
      <c r="AY37" s="662"/>
      <c r="AZ37" s="629" t="s">
        <v>126</v>
      </c>
      <c r="BA37" s="630"/>
      <c r="BB37" s="630"/>
      <c r="BC37" s="630"/>
      <c r="BD37" s="618"/>
      <c r="BE37" s="618"/>
      <c r="BF37" s="663"/>
      <c r="BG37" s="667" t="s">
        <v>337</v>
      </c>
      <c r="BH37" s="664"/>
      <c r="BI37" s="664"/>
      <c r="BJ37" s="664"/>
      <c r="BK37" s="664"/>
      <c r="BL37" s="664"/>
      <c r="BM37" s="664"/>
      <c r="BN37" s="664"/>
      <c r="BO37" s="664"/>
      <c r="BP37" s="664"/>
      <c r="BQ37" s="664"/>
      <c r="BR37" s="664"/>
      <c r="BS37" s="664"/>
      <c r="BT37" s="664"/>
      <c r="BU37" s="665"/>
      <c r="BV37" s="629">
        <v>1003</v>
      </c>
      <c r="BW37" s="630"/>
      <c r="BX37" s="630"/>
      <c r="BY37" s="630"/>
      <c r="BZ37" s="630"/>
      <c r="CA37" s="630"/>
      <c r="CB37" s="666"/>
      <c r="CD37" s="667" t="s">
        <v>338</v>
      </c>
      <c r="CE37" s="664"/>
      <c r="CF37" s="664"/>
      <c r="CG37" s="664"/>
      <c r="CH37" s="664"/>
      <c r="CI37" s="664"/>
      <c r="CJ37" s="664"/>
      <c r="CK37" s="664"/>
      <c r="CL37" s="664"/>
      <c r="CM37" s="664"/>
      <c r="CN37" s="664"/>
      <c r="CO37" s="664"/>
      <c r="CP37" s="664"/>
      <c r="CQ37" s="665"/>
      <c r="CR37" s="629">
        <v>328972</v>
      </c>
      <c r="CS37" s="618"/>
      <c r="CT37" s="618"/>
      <c r="CU37" s="618"/>
      <c r="CV37" s="618"/>
      <c r="CW37" s="618"/>
      <c r="CX37" s="618"/>
      <c r="CY37" s="619"/>
      <c r="CZ37" s="632">
        <v>7.6</v>
      </c>
      <c r="DA37" s="657"/>
      <c r="DB37" s="657"/>
      <c r="DC37" s="658"/>
      <c r="DD37" s="617">
        <v>310625</v>
      </c>
      <c r="DE37" s="618"/>
      <c r="DF37" s="618"/>
      <c r="DG37" s="618"/>
      <c r="DH37" s="618"/>
      <c r="DI37" s="618"/>
      <c r="DJ37" s="618"/>
      <c r="DK37" s="619"/>
      <c r="DL37" s="617">
        <v>293236</v>
      </c>
      <c r="DM37" s="618"/>
      <c r="DN37" s="618"/>
      <c r="DO37" s="618"/>
      <c r="DP37" s="618"/>
      <c r="DQ37" s="618"/>
      <c r="DR37" s="618"/>
      <c r="DS37" s="618"/>
      <c r="DT37" s="618"/>
      <c r="DU37" s="618"/>
      <c r="DV37" s="619"/>
      <c r="DW37" s="632">
        <v>11.5</v>
      </c>
      <c r="DX37" s="657"/>
      <c r="DY37" s="657"/>
      <c r="DZ37" s="657"/>
      <c r="EA37" s="657"/>
      <c r="EB37" s="657"/>
      <c r="EC37" s="659"/>
    </row>
    <row r="38" spans="2:133" ht="11.25" customHeight="1" x14ac:dyDescent="0.15">
      <c r="B38" s="635" t="s">
        <v>339</v>
      </c>
      <c r="C38" s="636"/>
      <c r="D38" s="636"/>
      <c r="E38" s="636"/>
      <c r="F38" s="636"/>
      <c r="G38" s="636"/>
      <c r="H38" s="636"/>
      <c r="I38" s="636"/>
      <c r="J38" s="636"/>
      <c r="K38" s="636"/>
      <c r="L38" s="636"/>
      <c r="M38" s="636"/>
      <c r="N38" s="636"/>
      <c r="O38" s="636"/>
      <c r="P38" s="636"/>
      <c r="Q38" s="637"/>
      <c r="R38" s="638">
        <v>4450725</v>
      </c>
      <c r="S38" s="675"/>
      <c r="T38" s="675"/>
      <c r="U38" s="675"/>
      <c r="V38" s="675"/>
      <c r="W38" s="675"/>
      <c r="X38" s="675"/>
      <c r="Y38" s="680"/>
      <c r="Z38" s="681">
        <v>100</v>
      </c>
      <c r="AA38" s="681"/>
      <c r="AB38" s="681"/>
      <c r="AC38" s="681"/>
      <c r="AD38" s="682">
        <v>2423122</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9" t="s">
        <v>126</v>
      </c>
      <c r="BA38" s="630"/>
      <c r="BB38" s="630"/>
      <c r="BC38" s="630"/>
      <c r="BD38" s="618"/>
      <c r="BE38" s="618"/>
      <c r="BF38" s="663"/>
      <c r="BG38" s="667" t="s">
        <v>341</v>
      </c>
      <c r="BH38" s="664"/>
      <c r="BI38" s="664"/>
      <c r="BJ38" s="664"/>
      <c r="BK38" s="664"/>
      <c r="BL38" s="664"/>
      <c r="BM38" s="664"/>
      <c r="BN38" s="664"/>
      <c r="BO38" s="664"/>
      <c r="BP38" s="664"/>
      <c r="BQ38" s="664"/>
      <c r="BR38" s="664"/>
      <c r="BS38" s="664"/>
      <c r="BT38" s="664"/>
      <c r="BU38" s="665"/>
      <c r="BV38" s="629">
        <v>1664</v>
      </c>
      <c r="BW38" s="630"/>
      <c r="BX38" s="630"/>
      <c r="BY38" s="630"/>
      <c r="BZ38" s="630"/>
      <c r="CA38" s="630"/>
      <c r="CB38" s="666"/>
      <c r="CD38" s="667" t="s">
        <v>342</v>
      </c>
      <c r="CE38" s="664"/>
      <c r="CF38" s="664"/>
      <c r="CG38" s="664"/>
      <c r="CH38" s="664"/>
      <c r="CI38" s="664"/>
      <c r="CJ38" s="664"/>
      <c r="CK38" s="664"/>
      <c r="CL38" s="664"/>
      <c r="CM38" s="664"/>
      <c r="CN38" s="664"/>
      <c r="CO38" s="664"/>
      <c r="CP38" s="664"/>
      <c r="CQ38" s="665"/>
      <c r="CR38" s="629">
        <v>262337</v>
      </c>
      <c r="CS38" s="630"/>
      <c r="CT38" s="630"/>
      <c r="CU38" s="630"/>
      <c r="CV38" s="630"/>
      <c r="CW38" s="630"/>
      <c r="CX38" s="630"/>
      <c r="CY38" s="631"/>
      <c r="CZ38" s="632">
        <v>6</v>
      </c>
      <c r="DA38" s="657"/>
      <c r="DB38" s="657"/>
      <c r="DC38" s="658"/>
      <c r="DD38" s="617">
        <v>207707</v>
      </c>
      <c r="DE38" s="630"/>
      <c r="DF38" s="630"/>
      <c r="DG38" s="630"/>
      <c r="DH38" s="630"/>
      <c r="DI38" s="630"/>
      <c r="DJ38" s="630"/>
      <c r="DK38" s="631"/>
      <c r="DL38" s="617">
        <v>202624</v>
      </c>
      <c r="DM38" s="630"/>
      <c r="DN38" s="630"/>
      <c r="DO38" s="630"/>
      <c r="DP38" s="630"/>
      <c r="DQ38" s="630"/>
      <c r="DR38" s="630"/>
      <c r="DS38" s="630"/>
      <c r="DT38" s="630"/>
      <c r="DU38" s="630"/>
      <c r="DV38" s="631"/>
      <c r="DW38" s="632">
        <v>7.9</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29" t="s">
        <v>126</v>
      </c>
      <c r="BA39" s="630"/>
      <c r="BB39" s="630"/>
      <c r="BC39" s="630"/>
      <c r="BD39" s="618"/>
      <c r="BE39" s="618"/>
      <c r="BF39" s="663"/>
      <c r="BG39" s="668" t="s">
        <v>344</v>
      </c>
      <c r="BH39" s="669"/>
      <c r="BI39" s="669"/>
      <c r="BJ39" s="669"/>
      <c r="BK39" s="669"/>
      <c r="BL39" s="235"/>
      <c r="BM39" s="664" t="s">
        <v>345</v>
      </c>
      <c r="BN39" s="664"/>
      <c r="BO39" s="664"/>
      <c r="BP39" s="664"/>
      <c r="BQ39" s="664"/>
      <c r="BR39" s="664"/>
      <c r="BS39" s="664"/>
      <c r="BT39" s="664"/>
      <c r="BU39" s="665"/>
      <c r="BV39" s="629">
        <v>95</v>
      </c>
      <c r="BW39" s="630"/>
      <c r="BX39" s="630"/>
      <c r="BY39" s="630"/>
      <c r="BZ39" s="630"/>
      <c r="CA39" s="630"/>
      <c r="CB39" s="666"/>
      <c r="CD39" s="667" t="s">
        <v>346</v>
      </c>
      <c r="CE39" s="664"/>
      <c r="CF39" s="664"/>
      <c r="CG39" s="664"/>
      <c r="CH39" s="664"/>
      <c r="CI39" s="664"/>
      <c r="CJ39" s="664"/>
      <c r="CK39" s="664"/>
      <c r="CL39" s="664"/>
      <c r="CM39" s="664"/>
      <c r="CN39" s="664"/>
      <c r="CO39" s="664"/>
      <c r="CP39" s="664"/>
      <c r="CQ39" s="665"/>
      <c r="CR39" s="629">
        <v>125536</v>
      </c>
      <c r="CS39" s="618"/>
      <c r="CT39" s="618"/>
      <c r="CU39" s="618"/>
      <c r="CV39" s="618"/>
      <c r="CW39" s="618"/>
      <c r="CX39" s="618"/>
      <c r="CY39" s="619"/>
      <c r="CZ39" s="632">
        <v>2.9</v>
      </c>
      <c r="DA39" s="657"/>
      <c r="DB39" s="657"/>
      <c r="DC39" s="658"/>
      <c r="DD39" s="617">
        <v>1561</v>
      </c>
      <c r="DE39" s="618"/>
      <c r="DF39" s="618"/>
      <c r="DG39" s="618"/>
      <c r="DH39" s="618"/>
      <c r="DI39" s="618"/>
      <c r="DJ39" s="618"/>
      <c r="DK39" s="619"/>
      <c r="DL39" s="617" t="s">
        <v>126</v>
      </c>
      <c r="DM39" s="618"/>
      <c r="DN39" s="618"/>
      <c r="DO39" s="618"/>
      <c r="DP39" s="618"/>
      <c r="DQ39" s="618"/>
      <c r="DR39" s="618"/>
      <c r="DS39" s="618"/>
      <c r="DT39" s="618"/>
      <c r="DU39" s="618"/>
      <c r="DV39" s="619"/>
      <c r="DW39" s="632" t="s">
        <v>126</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29">
        <v>64852</v>
      </c>
      <c r="BA40" s="630"/>
      <c r="BB40" s="630"/>
      <c r="BC40" s="630"/>
      <c r="BD40" s="618"/>
      <c r="BE40" s="618"/>
      <c r="BF40" s="663"/>
      <c r="BG40" s="668"/>
      <c r="BH40" s="669"/>
      <c r="BI40" s="669"/>
      <c r="BJ40" s="669"/>
      <c r="BK40" s="669"/>
      <c r="BL40" s="235"/>
      <c r="BM40" s="664" t="s">
        <v>348</v>
      </c>
      <c r="BN40" s="664"/>
      <c r="BO40" s="664"/>
      <c r="BP40" s="664"/>
      <c r="BQ40" s="664"/>
      <c r="BR40" s="664"/>
      <c r="BS40" s="664"/>
      <c r="BT40" s="664"/>
      <c r="BU40" s="665"/>
      <c r="BV40" s="629" t="s">
        <v>126</v>
      </c>
      <c r="BW40" s="630"/>
      <c r="BX40" s="630"/>
      <c r="BY40" s="630"/>
      <c r="BZ40" s="630"/>
      <c r="CA40" s="630"/>
      <c r="CB40" s="666"/>
      <c r="CD40" s="667" t="s">
        <v>349</v>
      </c>
      <c r="CE40" s="664"/>
      <c r="CF40" s="664"/>
      <c r="CG40" s="664"/>
      <c r="CH40" s="664"/>
      <c r="CI40" s="664"/>
      <c r="CJ40" s="664"/>
      <c r="CK40" s="664"/>
      <c r="CL40" s="664"/>
      <c r="CM40" s="664"/>
      <c r="CN40" s="664"/>
      <c r="CO40" s="664"/>
      <c r="CP40" s="664"/>
      <c r="CQ40" s="665"/>
      <c r="CR40" s="629">
        <v>135460</v>
      </c>
      <c r="CS40" s="630"/>
      <c r="CT40" s="630"/>
      <c r="CU40" s="630"/>
      <c r="CV40" s="630"/>
      <c r="CW40" s="630"/>
      <c r="CX40" s="630"/>
      <c r="CY40" s="631"/>
      <c r="CZ40" s="632">
        <v>3.1</v>
      </c>
      <c r="DA40" s="657"/>
      <c r="DB40" s="657"/>
      <c r="DC40" s="658"/>
      <c r="DD40" s="617">
        <v>5000</v>
      </c>
      <c r="DE40" s="630"/>
      <c r="DF40" s="630"/>
      <c r="DG40" s="630"/>
      <c r="DH40" s="630"/>
      <c r="DI40" s="630"/>
      <c r="DJ40" s="630"/>
      <c r="DK40" s="631"/>
      <c r="DL40" s="617" t="s">
        <v>126</v>
      </c>
      <c r="DM40" s="630"/>
      <c r="DN40" s="630"/>
      <c r="DO40" s="630"/>
      <c r="DP40" s="630"/>
      <c r="DQ40" s="630"/>
      <c r="DR40" s="630"/>
      <c r="DS40" s="630"/>
      <c r="DT40" s="630"/>
      <c r="DU40" s="630"/>
      <c r="DV40" s="631"/>
      <c r="DW40" s="632" t="s">
        <v>126</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38">
        <v>197485</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279</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9" t="s">
        <v>126</v>
      </c>
      <c r="CS41" s="618"/>
      <c r="CT41" s="618"/>
      <c r="CU41" s="618"/>
      <c r="CV41" s="618"/>
      <c r="CW41" s="618"/>
      <c r="CX41" s="618"/>
      <c r="CY41" s="619"/>
      <c r="CZ41" s="632" t="s">
        <v>126</v>
      </c>
      <c r="DA41" s="657"/>
      <c r="DB41" s="657"/>
      <c r="DC41" s="658"/>
      <c r="DD41" s="617" t="s">
        <v>126</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354</v>
      </c>
      <c r="CE42" s="627"/>
      <c r="CF42" s="627"/>
      <c r="CG42" s="627"/>
      <c r="CH42" s="627"/>
      <c r="CI42" s="627"/>
      <c r="CJ42" s="627"/>
      <c r="CK42" s="627"/>
      <c r="CL42" s="627"/>
      <c r="CM42" s="627"/>
      <c r="CN42" s="627"/>
      <c r="CO42" s="627"/>
      <c r="CP42" s="627"/>
      <c r="CQ42" s="628"/>
      <c r="CR42" s="629">
        <v>404459</v>
      </c>
      <c r="CS42" s="630"/>
      <c r="CT42" s="630"/>
      <c r="CU42" s="630"/>
      <c r="CV42" s="630"/>
      <c r="CW42" s="630"/>
      <c r="CX42" s="630"/>
      <c r="CY42" s="631"/>
      <c r="CZ42" s="632">
        <v>9.3000000000000007</v>
      </c>
      <c r="DA42" s="633"/>
      <c r="DB42" s="633"/>
      <c r="DC42" s="634"/>
      <c r="DD42" s="617">
        <v>143906</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356</v>
      </c>
      <c r="CE43" s="627"/>
      <c r="CF43" s="627"/>
      <c r="CG43" s="627"/>
      <c r="CH43" s="627"/>
      <c r="CI43" s="627"/>
      <c r="CJ43" s="627"/>
      <c r="CK43" s="627"/>
      <c r="CL43" s="627"/>
      <c r="CM43" s="627"/>
      <c r="CN43" s="627"/>
      <c r="CO43" s="627"/>
      <c r="CP43" s="627"/>
      <c r="CQ43" s="628"/>
      <c r="CR43" s="629">
        <v>4098</v>
      </c>
      <c r="CS43" s="618"/>
      <c r="CT43" s="618"/>
      <c r="CU43" s="618"/>
      <c r="CV43" s="618"/>
      <c r="CW43" s="618"/>
      <c r="CX43" s="618"/>
      <c r="CY43" s="619"/>
      <c r="CZ43" s="632">
        <v>0.1</v>
      </c>
      <c r="DA43" s="657"/>
      <c r="DB43" s="657"/>
      <c r="DC43" s="658"/>
      <c r="DD43" s="617">
        <v>4098</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357</v>
      </c>
      <c r="CD44" s="651" t="s">
        <v>308</v>
      </c>
      <c r="CE44" s="652"/>
      <c r="CF44" s="626" t="s">
        <v>358</v>
      </c>
      <c r="CG44" s="627"/>
      <c r="CH44" s="627"/>
      <c r="CI44" s="627"/>
      <c r="CJ44" s="627"/>
      <c r="CK44" s="627"/>
      <c r="CL44" s="627"/>
      <c r="CM44" s="627"/>
      <c r="CN44" s="627"/>
      <c r="CO44" s="627"/>
      <c r="CP44" s="627"/>
      <c r="CQ44" s="628"/>
      <c r="CR44" s="629">
        <v>404459</v>
      </c>
      <c r="CS44" s="630"/>
      <c r="CT44" s="630"/>
      <c r="CU44" s="630"/>
      <c r="CV44" s="630"/>
      <c r="CW44" s="630"/>
      <c r="CX44" s="630"/>
      <c r="CY44" s="631"/>
      <c r="CZ44" s="632">
        <v>9.3000000000000007</v>
      </c>
      <c r="DA44" s="633"/>
      <c r="DB44" s="633"/>
      <c r="DC44" s="634"/>
      <c r="DD44" s="617">
        <v>143906</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359</v>
      </c>
      <c r="CG45" s="627"/>
      <c r="CH45" s="627"/>
      <c r="CI45" s="627"/>
      <c r="CJ45" s="627"/>
      <c r="CK45" s="627"/>
      <c r="CL45" s="627"/>
      <c r="CM45" s="627"/>
      <c r="CN45" s="627"/>
      <c r="CO45" s="627"/>
      <c r="CP45" s="627"/>
      <c r="CQ45" s="628"/>
      <c r="CR45" s="629">
        <v>210594</v>
      </c>
      <c r="CS45" s="618"/>
      <c r="CT45" s="618"/>
      <c r="CU45" s="618"/>
      <c r="CV45" s="618"/>
      <c r="CW45" s="618"/>
      <c r="CX45" s="618"/>
      <c r="CY45" s="619"/>
      <c r="CZ45" s="632">
        <v>4.9000000000000004</v>
      </c>
      <c r="DA45" s="657"/>
      <c r="DB45" s="657"/>
      <c r="DC45" s="658"/>
      <c r="DD45" s="617">
        <v>7421</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360</v>
      </c>
      <c r="CG46" s="627"/>
      <c r="CH46" s="627"/>
      <c r="CI46" s="627"/>
      <c r="CJ46" s="627"/>
      <c r="CK46" s="627"/>
      <c r="CL46" s="627"/>
      <c r="CM46" s="627"/>
      <c r="CN46" s="627"/>
      <c r="CO46" s="627"/>
      <c r="CP46" s="627"/>
      <c r="CQ46" s="628"/>
      <c r="CR46" s="629">
        <v>173319</v>
      </c>
      <c r="CS46" s="630"/>
      <c r="CT46" s="630"/>
      <c r="CU46" s="630"/>
      <c r="CV46" s="630"/>
      <c r="CW46" s="630"/>
      <c r="CX46" s="630"/>
      <c r="CY46" s="631"/>
      <c r="CZ46" s="632">
        <v>4</v>
      </c>
      <c r="DA46" s="633"/>
      <c r="DB46" s="633"/>
      <c r="DC46" s="634"/>
      <c r="DD46" s="617">
        <v>118239</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361</v>
      </c>
      <c r="CG47" s="627"/>
      <c r="CH47" s="627"/>
      <c r="CI47" s="627"/>
      <c r="CJ47" s="627"/>
      <c r="CK47" s="627"/>
      <c r="CL47" s="627"/>
      <c r="CM47" s="627"/>
      <c r="CN47" s="627"/>
      <c r="CO47" s="627"/>
      <c r="CP47" s="627"/>
      <c r="CQ47" s="628"/>
      <c r="CR47" s="629" t="s">
        <v>126</v>
      </c>
      <c r="CS47" s="618"/>
      <c r="CT47" s="618"/>
      <c r="CU47" s="618"/>
      <c r="CV47" s="618"/>
      <c r="CW47" s="618"/>
      <c r="CX47" s="618"/>
      <c r="CY47" s="619"/>
      <c r="CZ47" s="632" t="s">
        <v>126</v>
      </c>
      <c r="DA47" s="657"/>
      <c r="DB47" s="657"/>
      <c r="DC47" s="658"/>
      <c r="DD47" s="617" t="s">
        <v>126</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362</v>
      </c>
      <c r="CG48" s="627"/>
      <c r="CH48" s="627"/>
      <c r="CI48" s="627"/>
      <c r="CJ48" s="627"/>
      <c r="CK48" s="627"/>
      <c r="CL48" s="627"/>
      <c r="CM48" s="627"/>
      <c r="CN48" s="627"/>
      <c r="CO48" s="627"/>
      <c r="CP48" s="627"/>
      <c r="CQ48" s="628"/>
      <c r="CR48" s="629" t="s">
        <v>126</v>
      </c>
      <c r="CS48" s="630"/>
      <c r="CT48" s="630"/>
      <c r="CU48" s="630"/>
      <c r="CV48" s="630"/>
      <c r="CW48" s="630"/>
      <c r="CX48" s="630"/>
      <c r="CY48" s="631"/>
      <c r="CZ48" s="632" t="s">
        <v>126</v>
      </c>
      <c r="DA48" s="633"/>
      <c r="DB48" s="633"/>
      <c r="DC48" s="634"/>
      <c r="DD48" s="617" t="s">
        <v>126</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363</v>
      </c>
      <c r="CE49" s="636"/>
      <c r="CF49" s="636"/>
      <c r="CG49" s="636"/>
      <c r="CH49" s="636"/>
      <c r="CI49" s="636"/>
      <c r="CJ49" s="636"/>
      <c r="CK49" s="636"/>
      <c r="CL49" s="636"/>
      <c r="CM49" s="636"/>
      <c r="CN49" s="636"/>
      <c r="CO49" s="636"/>
      <c r="CP49" s="636"/>
      <c r="CQ49" s="637"/>
      <c r="CR49" s="638">
        <v>4341633</v>
      </c>
      <c r="CS49" s="639"/>
      <c r="CT49" s="639"/>
      <c r="CU49" s="639"/>
      <c r="CV49" s="639"/>
      <c r="CW49" s="639"/>
      <c r="CX49" s="639"/>
      <c r="CY49" s="640"/>
      <c r="CZ49" s="641">
        <v>100</v>
      </c>
      <c r="DA49" s="642"/>
      <c r="DB49" s="642"/>
      <c r="DC49" s="643"/>
      <c r="DD49" s="644">
        <v>2672770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tVSIuGAxTzYN68pST1evq8qb9b/YX/fhsf9C68AEwMNaZxXoQu+bpfdve4vpDHFX8BbfRraUMPsEBf9+X4cAmQ==" saltValue="7HsAM6VU+W1KbB23m8IjS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4" t="s">
        <v>365</v>
      </c>
      <c r="DK2" s="1165"/>
      <c r="DL2" s="1165"/>
      <c r="DM2" s="1165"/>
      <c r="DN2" s="1165"/>
      <c r="DO2" s="1166"/>
      <c r="DP2" s="249"/>
      <c r="DQ2" s="1164" t="s">
        <v>366</v>
      </c>
      <c r="DR2" s="1165"/>
      <c r="DS2" s="1165"/>
      <c r="DT2" s="1165"/>
      <c r="DU2" s="1165"/>
      <c r="DV2" s="1165"/>
      <c r="DW2" s="1165"/>
      <c r="DX2" s="1165"/>
      <c r="DY2" s="1165"/>
      <c r="DZ2" s="116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7" t="s">
        <v>367</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9" t="s">
        <v>369</v>
      </c>
      <c r="B5" s="1050"/>
      <c r="C5" s="1050"/>
      <c r="D5" s="1050"/>
      <c r="E5" s="1050"/>
      <c r="F5" s="1050"/>
      <c r="G5" s="1050"/>
      <c r="H5" s="1050"/>
      <c r="I5" s="1050"/>
      <c r="J5" s="1050"/>
      <c r="K5" s="1050"/>
      <c r="L5" s="1050"/>
      <c r="M5" s="1050"/>
      <c r="N5" s="1050"/>
      <c r="O5" s="1050"/>
      <c r="P5" s="1051"/>
      <c r="Q5" s="1055" t="s">
        <v>370</v>
      </c>
      <c r="R5" s="1056"/>
      <c r="S5" s="1056"/>
      <c r="T5" s="1056"/>
      <c r="U5" s="1057"/>
      <c r="V5" s="1055" t="s">
        <v>371</v>
      </c>
      <c r="W5" s="1056"/>
      <c r="X5" s="1056"/>
      <c r="Y5" s="1056"/>
      <c r="Z5" s="1057"/>
      <c r="AA5" s="1055" t="s">
        <v>372</v>
      </c>
      <c r="AB5" s="1056"/>
      <c r="AC5" s="1056"/>
      <c r="AD5" s="1056"/>
      <c r="AE5" s="1056"/>
      <c r="AF5" s="1167" t="s">
        <v>373</v>
      </c>
      <c r="AG5" s="1056"/>
      <c r="AH5" s="1056"/>
      <c r="AI5" s="1056"/>
      <c r="AJ5" s="1071"/>
      <c r="AK5" s="1056" t="s">
        <v>374</v>
      </c>
      <c r="AL5" s="1056"/>
      <c r="AM5" s="1056"/>
      <c r="AN5" s="1056"/>
      <c r="AO5" s="1057"/>
      <c r="AP5" s="1055" t="s">
        <v>375</v>
      </c>
      <c r="AQ5" s="1056"/>
      <c r="AR5" s="1056"/>
      <c r="AS5" s="1056"/>
      <c r="AT5" s="1057"/>
      <c r="AU5" s="1055" t="s">
        <v>376</v>
      </c>
      <c r="AV5" s="1056"/>
      <c r="AW5" s="1056"/>
      <c r="AX5" s="1056"/>
      <c r="AY5" s="1071"/>
      <c r="AZ5" s="256"/>
      <c r="BA5" s="256"/>
      <c r="BB5" s="256"/>
      <c r="BC5" s="256"/>
      <c r="BD5" s="256"/>
      <c r="BE5" s="257"/>
      <c r="BF5" s="257"/>
      <c r="BG5" s="257"/>
      <c r="BH5" s="257"/>
      <c r="BI5" s="257"/>
      <c r="BJ5" s="257"/>
      <c r="BK5" s="257"/>
      <c r="BL5" s="257"/>
      <c r="BM5" s="257"/>
      <c r="BN5" s="257"/>
      <c r="BO5" s="257"/>
      <c r="BP5" s="257"/>
      <c r="BQ5" s="1049" t="s">
        <v>377</v>
      </c>
      <c r="BR5" s="1050"/>
      <c r="BS5" s="1050"/>
      <c r="BT5" s="1050"/>
      <c r="BU5" s="1050"/>
      <c r="BV5" s="1050"/>
      <c r="BW5" s="1050"/>
      <c r="BX5" s="1050"/>
      <c r="BY5" s="1050"/>
      <c r="BZ5" s="1050"/>
      <c r="CA5" s="1050"/>
      <c r="CB5" s="1050"/>
      <c r="CC5" s="1050"/>
      <c r="CD5" s="1050"/>
      <c r="CE5" s="1050"/>
      <c r="CF5" s="1050"/>
      <c r="CG5" s="1051"/>
      <c r="CH5" s="1055" t="s">
        <v>378</v>
      </c>
      <c r="CI5" s="1056"/>
      <c r="CJ5" s="1056"/>
      <c r="CK5" s="1056"/>
      <c r="CL5" s="1057"/>
      <c r="CM5" s="1055" t="s">
        <v>379</v>
      </c>
      <c r="CN5" s="1056"/>
      <c r="CO5" s="1056"/>
      <c r="CP5" s="1056"/>
      <c r="CQ5" s="1057"/>
      <c r="CR5" s="1055" t="s">
        <v>380</v>
      </c>
      <c r="CS5" s="1056"/>
      <c r="CT5" s="1056"/>
      <c r="CU5" s="1056"/>
      <c r="CV5" s="1057"/>
      <c r="CW5" s="1055" t="s">
        <v>381</v>
      </c>
      <c r="CX5" s="1056"/>
      <c r="CY5" s="1056"/>
      <c r="CZ5" s="1056"/>
      <c r="DA5" s="1057"/>
      <c r="DB5" s="1055" t="s">
        <v>382</v>
      </c>
      <c r="DC5" s="1056"/>
      <c r="DD5" s="1056"/>
      <c r="DE5" s="1056"/>
      <c r="DF5" s="1057"/>
      <c r="DG5" s="1152" t="s">
        <v>383</v>
      </c>
      <c r="DH5" s="1153"/>
      <c r="DI5" s="1153"/>
      <c r="DJ5" s="1153"/>
      <c r="DK5" s="1154"/>
      <c r="DL5" s="1152" t="s">
        <v>384</v>
      </c>
      <c r="DM5" s="1153"/>
      <c r="DN5" s="1153"/>
      <c r="DO5" s="1153"/>
      <c r="DP5" s="1154"/>
      <c r="DQ5" s="1055" t="s">
        <v>385</v>
      </c>
      <c r="DR5" s="1056"/>
      <c r="DS5" s="1056"/>
      <c r="DT5" s="1056"/>
      <c r="DU5" s="1057"/>
      <c r="DV5" s="1055" t="s">
        <v>376</v>
      </c>
      <c r="DW5" s="1056"/>
      <c r="DX5" s="1056"/>
      <c r="DY5" s="1056"/>
      <c r="DZ5" s="1071"/>
      <c r="EA5" s="254"/>
    </row>
    <row r="6" spans="1:131" s="255" customFormat="1" ht="26.25" customHeight="1" thickBot="1" x14ac:dyDescent="0.2">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68"/>
      <c r="AG6" s="1059"/>
      <c r="AH6" s="1059"/>
      <c r="AI6" s="1059"/>
      <c r="AJ6" s="1072"/>
      <c r="AK6" s="1059"/>
      <c r="AL6" s="1059"/>
      <c r="AM6" s="1059"/>
      <c r="AN6" s="1059"/>
      <c r="AO6" s="1060"/>
      <c r="AP6" s="1058"/>
      <c r="AQ6" s="1059"/>
      <c r="AR6" s="1059"/>
      <c r="AS6" s="1059"/>
      <c r="AT6" s="1060"/>
      <c r="AU6" s="1058"/>
      <c r="AV6" s="1059"/>
      <c r="AW6" s="1059"/>
      <c r="AX6" s="1059"/>
      <c r="AY6" s="1072"/>
      <c r="AZ6" s="252"/>
      <c r="BA6" s="252"/>
      <c r="BB6" s="252"/>
      <c r="BC6" s="252"/>
      <c r="BD6" s="252"/>
      <c r="BE6" s="253"/>
      <c r="BF6" s="253"/>
      <c r="BG6" s="253"/>
      <c r="BH6" s="253"/>
      <c r="BI6" s="253"/>
      <c r="BJ6" s="253"/>
      <c r="BK6" s="253"/>
      <c r="BL6" s="253"/>
      <c r="BM6" s="253"/>
      <c r="BN6" s="253"/>
      <c r="BO6" s="253"/>
      <c r="BP6" s="253"/>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55"/>
      <c r="DH6" s="1156"/>
      <c r="DI6" s="1156"/>
      <c r="DJ6" s="1156"/>
      <c r="DK6" s="1157"/>
      <c r="DL6" s="1155"/>
      <c r="DM6" s="1156"/>
      <c r="DN6" s="1156"/>
      <c r="DO6" s="1156"/>
      <c r="DP6" s="1157"/>
      <c r="DQ6" s="1058"/>
      <c r="DR6" s="1059"/>
      <c r="DS6" s="1059"/>
      <c r="DT6" s="1059"/>
      <c r="DU6" s="1060"/>
      <c r="DV6" s="1058"/>
      <c r="DW6" s="1059"/>
      <c r="DX6" s="1059"/>
      <c r="DY6" s="1059"/>
      <c r="DZ6" s="1072"/>
      <c r="EA6" s="254"/>
    </row>
    <row r="7" spans="1:131" s="255" customFormat="1" ht="26.25" customHeight="1" thickTop="1" x14ac:dyDescent="0.15">
      <c r="A7" s="258">
        <v>1</v>
      </c>
      <c r="B7" s="1104" t="s">
        <v>386</v>
      </c>
      <c r="C7" s="1105"/>
      <c r="D7" s="1105"/>
      <c r="E7" s="1105"/>
      <c r="F7" s="1105"/>
      <c r="G7" s="1105"/>
      <c r="H7" s="1105"/>
      <c r="I7" s="1105"/>
      <c r="J7" s="1105"/>
      <c r="K7" s="1105"/>
      <c r="L7" s="1105"/>
      <c r="M7" s="1105"/>
      <c r="N7" s="1105"/>
      <c r="O7" s="1105"/>
      <c r="P7" s="1106"/>
      <c r="Q7" s="1158">
        <v>4452</v>
      </c>
      <c r="R7" s="1159"/>
      <c r="S7" s="1159"/>
      <c r="T7" s="1159"/>
      <c r="U7" s="1159"/>
      <c r="V7" s="1159">
        <v>4343</v>
      </c>
      <c r="W7" s="1159"/>
      <c r="X7" s="1159"/>
      <c r="Y7" s="1159"/>
      <c r="Z7" s="1159"/>
      <c r="AA7" s="1159">
        <v>109</v>
      </c>
      <c r="AB7" s="1159"/>
      <c r="AC7" s="1159"/>
      <c r="AD7" s="1159"/>
      <c r="AE7" s="1160"/>
      <c r="AF7" s="1161">
        <v>108</v>
      </c>
      <c r="AG7" s="1162"/>
      <c r="AH7" s="1162"/>
      <c r="AI7" s="1162"/>
      <c r="AJ7" s="1163"/>
      <c r="AK7" s="1145">
        <v>22</v>
      </c>
      <c r="AL7" s="1146"/>
      <c r="AM7" s="1146"/>
      <c r="AN7" s="1146"/>
      <c r="AO7" s="1146"/>
      <c r="AP7" s="1146">
        <v>3027217</v>
      </c>
      <c r="AQ7" s="1146"/>
      <c r="AR7" s="1146"/>
      <c r="AS7" s="1146"/>
      <c r="AT7" s="1146"/>
      <c r="AU7" s="1147"/>
      <c r="AV7" s="1147"/>
      <c r="AW7" s="1147"/>
      <c r="AX7" s="1147"/>
      <c r="AY7" s="1148"/>
      <c r="AZ7" s="252"/>
      <c r="BA7" s="252"/>
      <c r="BB7" s="252"/>
      <c r="BC7" s="252"/>
      <c r="BD7" s="252"/>
      <c r="BE7" s="253"/>
      <c r="BF7" s="253"/>
      <c r="BG7" s="253"/>
      <c r="BH7" s="253"/>
      <c r="BI7" s="253"/>
      <c r="BJ7" s="253"/>
      <c r="BK7" s="253"/>
      <c r="BL7" s="253"/>
      <c r="BM7" s="253"/>
      <c r="BN7" s="253"/>
      <c r="BO7" s="253"/>
      <c r="BP7" s="253"/>
      <c r="BQ7" s="259">
        <v>1</v>
      </c>
      <c r="BR7" s="260"/>
      <c r="BS7" s="1149" t="s">
        <v>586</v>
      </c>
      <c r="BT7" s="1150"/>
      <c r="BU7" s="1150"/>
      <c r="BV7" s="1150"/>
      <c r="BW7" s="1150"/>
      <c r="BX7" s="1150"/>
      <c r="BY7" s="1150"/>
      <c r="BZ7" s="1150"/>
      <c r="CA7" s="1150"/>
      <c r="CB7" s="1150"/>
      <c r="CC7" s="1150"/>
      <c r="CD7" s="1150"/>
      <c r="CE7" s="1150"/>
      <c r="CF7" s="1150"/>
      <c r="CG7" s="1151"/>
      <c r="CH7" s="1142">
        <v>-15</v>
      </c>
      <c r="CI7" s="1143"/>
      <c r="CJ7" s="1143"/>
      <c r="CK7" s="1143"/>
      <c r="CL7" s="1144"/>
      <c r="CM7" s="1142">
        <v>524</v>
      </c>
      <c r="CN7" s="1143"/>
      <c r="CO7" s="1143"/>
      <c r="CP7" s="1143"/>
      <c r="CQ7" s="1144"/>
      <c r="CR7" s="1142">
        <v>11</v>
      </c>
      <c r="CS7" s="1143"/>
      <c r="CT7" s="1143"/>
      <c r="CU7" s="1143"/>
      <c r="CV7" s="1144"/>
      <c r="CW7" s="1142">
        <v>13</v>
      </c>
      <c r="CX7" s="1143"/>
      <c r="CY7" s="1143"/>
      <c r="CZ7" s="1143"/>
      <c r="DA7" s="1144"/>
      <c r="DB7" s="1142" t="s">
        <v>574</v>
      </c>
      <c r="DC7" s="1143"/>
      <c r="DD7" s="1143"/>
      <c r="DE7" s="1143"/>
      <c r="DF7" s="1144"/>
      <c r="DG7" s="1142" t="s">
        <v>574</v>
      </c>
      <c r="DH7" s="1143"/>
      <c r="DI7" s="1143"/>
      <c r="DJ7" s="1143"/>
      <c r="DK7" s="1144"/>
      <c r="DL7" s="1142" t="s">
        <v>574</v>
      </c>
      <c r="DM7" s="1143"/>
      <c r="DN7" s="1143"/>
      <c r="DO7" s="1143"/>
      <c r="DP7" s="1144"/>
      <c r="DQ7" s="1142" t="s">
        <v>574</v>
      </c>
      <c r="DR7" s="1143"/>
      <c r="DS7" s="1143"/>
      <c r="DT7" s="1143"/>
      <c r="DU7" s="1144"/>
      <c r="DV7" s="1169"/>
      <c r="DW7" s="1170"/>
      <c r="DX7" s="1170"/>
      <c r="DY7" s="1170"/>
      <c r="DZ7" s="1171"/>
      <c r="EA7" s="254"/>
    </row>
    <row r="8" spans="1:131" s="255" customFormat="1" ht="26.25" customHeight="1" x14ac:dyDescent="0.15">
      <c r="A8" s="261">
        <v>2</v>
      </c>
      <c r="B8" s="1085"/>
      <c r="C8" s="1086"/>
      <c r="D8" s="1086"/>
      <c r="E8" s="1086"/>
      <c r="F8" s="1086"/>
      <c r="G8" s="1086"/>
      <c r="H8" s="1086"/>
      <c r="I8" s="1086"/>
      <c r="J8" s="1086"/>
      <c r="K8" s="1086"/>
      <c r="L8" s="1086"/>
      <c r="M8" s="1086"/>
      <c r="N8" s="1086"/>
      <c r="O8" s="1086"/>
      <c r="P8" s="1087"/>
      <c r="Q8" s="1097"/>
      <c r="R8" s="1098"/>
      <c r="S8" s="1098"/>
      <c r="T8" s="1098"/>
      <c r="U8" s="1098"/>
      <c r="V8" s="1098"/>
      <c r="W8" s="1098"/>
      <c r="X8" s="1098"/>
      <c r="Y8" s="1098"/>
      <c r="Z8" s="1098"/>
      <c r="AA8" s="1098"/>
      <c r="AB8" s="1098"/>
      <c r="AC8" s="1098"/>
      <c r="AD8" s="1098"/>
      <c r="AE8" s="1099"/>
      <c r="AF8" s="1091"/>
      <c r="AG8" s="1092"/>
      <c r="AH8" s="1092"/>
      <c r="AI8" s="1092"/>
      <c r="AJ8" s="1093"/>
      <c r="AK8" s="1140"/>
      <c r="AL8" s="1141"/>
      <c r="AM8" s="1141"/>
      <c r="AN8" s="1141"/>
      <c r="AO8" s="1141"/>
      <c r="AP8" s="1141"/>
      <c r="AQ8" s="1141"/>
      <c r="AR8" s="1141"/>
      <c r="AS8" s="1141"/>
      <c r="AT8" s="1141"/>
      <c r="AU8" s="1138"/>
      <c r="AV8" s="1138"/>
      <c r="AW8" s="1138"/>
      <c r="AX8" s="1138"/>
      <c r="AY8" s="1139"/>
      <c r="AZ8" s="252"/>
      <c r="BA8" s="252"/>
      <c r="BB8" s="252"/>
      <c r="BC8" s="252"/>
      <c r="BD8" s="252"/>
      <c r="BE8" s="253"/>
      <c r="BF8" s="253"/>
      <c r="BG8" s="253"/>
      <c r="BH8" s="253"/>
      <c r="BI8" s="253"/>
      <c r="BJ8" s="253"/>
      <c r="BK8" s="253"/>
      <c r="BL8" s="253"/>
      <c r="BM8" s="253"/>
      <c r="BN8" s="253"/>
      <c r="BO8" s="253"/>
      <c r="BP8" s="253"/>
      <c r="BQ8" s="262">
        <v>2</v>
      </c>
      <c r="BR8" s="263"/>
      <c r="BS8" s="1068" t="s">
        <v>587</v>
      </c>
      <c r="BT8" s="1069"/>
      <c r="BU8" s="1069"/>
      <c r="BV8" s="1069"/>
      <c r="BW8" s="1069"/>
      <c r="BX8" s="1069"/>
      <c r="BY8" s="1069"/>
      <c r="BZ8" s="1069"/>
      <c r="CA8" s="1069"/>
      <c r="CB8" s="1069"/>
      <c r="CC8" s="1069"/>
      <c r="CD8" s="1069"/>
      <c r="CE8" s="1069"/>
      <c r="CF8" s="1069"/>
      <c r="CG8" s="1070"/>
      <c r="CH8" s="1043">
        <v>80</v>
      </c>
      <c r="CI8" s="1044"/>
      <c r="CJ8" s="1044"/>
      <c r="CK8" s="1044"/>
      <c r="CL8" s="1045"/>
      <c r="CM8" s="1043">
        <v>1250</v>
      </c>
      <c r="CN8" s="1044"/>
      <c r="CO8" s="1044"/>
      <c r="CP8" s="1044"/>
      <c r="CQ8" s="1045"/>
      <c r="CR8" s="1043">
        <v>0</v>
      </c>
      <c r="CS8" s="1044"/>
      <c r="CT8" s="1044"/>
      <c r="CU8" s="1044"/>
      <c r="CV8" s="1045"/>
      <c r="CW8" s="1043" t="s">
        <v>574</v>
      </c>
      <c r="CX8" s="1044"/>
      <c r="CY8" s="1044"/>
      <c r="CZ8" s="1044"/>
      <c r="DA8" s="1045"/>
      <c r="DB8" s="1043" t="s">
        <v>574</v>
      </c>
      <c r="DC8" s="1044"/>
      <c r="DD8" s="1044"/>
      <c r="DE8" s="1044"/>
      <c r="DF8" s="1045"/>
      <c r="DG8" s="1043">
        <v>18</v>
      </c>
      <c r="DH8" s="1044"/>
      <c r="DI8" s="1044"/>
      <c r="DJ8" s="1044"/>
      <c r="DK8" s="1045"/>
      <c r="DL8" s="1043" t="s">
        <v>574</v>
      </c>
      <c r="DM8" s="1044"/>
      <c r="DN8" s="1044"/>
      <c r="DO8" s="1044"/>
      <c r="DP8" s="1045"/>
      <c r="DQ8" s="1043" t="s">
        <v>574</v>
      </c>
      <c r="DR8" s="1044"/>
      <c r="DS8" s="1044"/>
      <c r="DT8" s="1044"/>
      <c r="DU8" s="1045"/>
      <c r="DV8" s="1046"/>
      <c r="DW8" s="1047"/>
      <c r="DX8" s="1047"/>
      <c r="DY8" s="1047"/>
      <c r="DZ8" s="1048"/>
      <c r="EA8" s="254"/>
    </row>
    <row r="9" spans="1:131" s="255" customFormat="1" ht="26.25" customHeight="1" x14ac:dyDescent="0.15">
      <c r="A9" s="261">
        <v>3</v>
      </c>
      <c r="B9" s="1085"/>
      <c r="C9" s="1086"/>
      <c r="D9" s="1086"/>
      <c r="E9" s="1086"/>
      <c r="F9" s="1086"/>
      <c r="G9" s="1086"/>
      <c r="H9" s="1086"/>
      <c r="I9" s="1086"/>
      <c r="J9" s="1086"/>
      <c r="K9" s="1086"/>
      <c r="L9" s="1086"/>
      <c r="M9" s="1086"/>
      <c r="N9" s="1086"/>
      <c r="O9" s="1086"/>
      <c r="P9" s="1087"/>
      <c r="Q9" s="1097"/>
      <c r="R9" s="1098"/>
      <c r="S9" s="1098"/>
      <c r="T9" s="1098"/>
      <c r="U9" s="1098"/>
      <c r="V9" s="1098"/>
      <c r="W9" s="1098"/>
      <c r="X9" s="1098"/>
      <c r="Y9" s="1098"/>
      <c r="Z9" s="1098"/>
      <c r="AA9" s="1098"/>
      <c r="AB9" s="1098"/>
      <c r="AC9" s="1098"/>
      <c r="AD9" s="1098"/>
      <c r="AE9" s="1099"/>
      <c r="AF9" s="1091"/>
      <c r="AG9" s="1092"/>
      <c r="AH9" s="1092"/>
      <c r="AI9" s="1092"/>
      <c r="AJ9" s="1093"/>
      <c r="AK9" s="1140"/>
      <c r="AL9" s="1141"/>
      <c r="AM9" s="1141"/>
      <c r="AN9" s="1141"/>
      <c r="AO9" s="1141"/>
      <c r="AP9" s="1141"/>
      <c r="AQ9" s="1141"/>
      <c r="AR9" s="1141"/>
      <c r="AS9" s="1141"/>
      <c r="AT9" s="1141"/>
      <c r="AU9" s="1138"/>
      <c r="AV9" s="1138"/>
      <c r="AW9" s="1138"/>
      <c r="AX9" s="1138"/>
      <c r="AY9" s="1139"/>
      <c r="AZ9" s="252"/>
      <c r="BA9" s="252"/>
      <c r="BB9" s="252"/>
      <c r="BC9" s="252"/>
      <c r="BD9" s="252"/>
      <c r="BE9" s="253"/>
      <c r="BF9" s="253"/>
      <c r="BG9" s="253"/>
      <c r="BH9" s="253"/>
      <c r="BI9" s="253"/>
      <c r="BJ9" s="253"/>
      <c r="BK9" s="253"/>
      <c r="BL9" s="253"/>
      <c r="BM9" s="253"/>
      <c r="BN9" s="253"/>
      <c r="BO9" s="253"/>
      <c r="BP9" s="253"/>
      <c r="BQ9" s="262">
        <v>3</v>
      </c>
      <c r="BR9" s="263"/>
      <c r="BS9" s="1068"/>
      <c r="BT9" s="1069"/>
      <c r="BU9" s="1069"/>
      <c r="BV9" s="1069"/>
      <c r="BW9" s="1069"/>
      <c r="BX9" s="1069"/>
      <c r="BY9" s="1069"/>
      <c r="BZ9" s="1069"/>
      <c r="CA9" s="1069"/>
      <c r="CB9" s="1069"/>
      <c r="CC9" s="1069"/>
      <c r="CD9" s="1069"/>
      <c r="CE9" s="1069"/>
      <c r="CF9" s="1069"/>
      <c r="CG9" s="1070"/>
      <c r="CH9" s="1043"/>
      <c r="CI9" s="1044"/>
      <c r="CJ9" s="1044"/>
      <c r="CK9" s="1044"/>
      <c r="CL9" s="1045"/>
      <c r="CM9" s="1043"/>
      <c r="CN9" s="1044"/>
      <c r="CO9" s="1044"/>
      <c r="CP9" s="1044"/>
      <c r="CQ9" s="1045"/>
      <c r="CR9" s="1043"/>
      <c r="CS9" s="1044"/>
      <c r="CT9" s="1044"/>
      <c r="CU9" s="1044"/>
      <c r="CV9" s="1045"/>
      <c r="CW9" s="1043"/>
      <c r="CX9" s="1044"/>
      <c r="CY9" s="1044"/>
      <c r="CZ9" s="1044"/>
      <c r="DA9" s="1045"/>
      <c r="DB9" s="1043"/>
      <c r="DC9" s="1044"/>
      <c r="DD9" s="1044"/>
      <c r="DE9" s="1044"/>
      <c r="DF9" s="1045"/>
      <c r="DG9" s="1043"/>
      <c r="DH9" s="1044"/>
      <c r="DI9" s="1044"/>
      <c r="DJ9" s="1044"/>
      <c r="DK9" s="1045"/>
      <c r="DL9" s="1043"/>
      <c r="DM9" s="1044"/>
      <c r="DN9" s="1044"/>
      <c r="DO9" s="1044"/>
      <c r="DP9" s="1045"/>
      <c r="DQ9" s="1043"/>
      <c r="DR9" s="1044"/>
      <c r="DS9" s="1044"/>
      <c r="DT9" s="1044"/>
      <c r="DU9" s="1045"/>
      <c r="DV9" s="1046"/>
      <c r="DW9" s="1047"/>
      <c r="DX9" s="1047"/>
      <c r="DY9" s="1047"/>
      <c r="DZ9" s="1048"/>
      <c r="EA9" s="254"/>
    </row>
    <row r="10" spans="1:131" s="255" customFormat="1" ht="26.25" customHeight="1" x14ac:dyDescent="0.15">
      <c r="A10" s="261">
        <v>4</v>
      </c>
      <c r="B10" s="1085"/>
      <c r="C10" s="1086"/>
      <c r="D10" s="1086"/>
      <c r="E10" s="1086"/>
      <c r="F10" s="1086"/>
      <c r="G10" s="1086"/>
      <c r="H10" s="1086"/>
      <c r="I10" s="1086"/>
      <c r="J10" s="1086"/>
      <c r="K10" s="1086"/>
      <c r="L10" s="1086"/>
      <c r="M10" s="1086"/>
      <c r="N10" s="1086"/>
      <c r="O10" s="1086"/>
      <c r="P10" s="1087"/>
      <c r="Q10" s="1097"/>
      <c r="R10" s="1098"/>
      <c r="S10" s="1098"/>
      <c r="T10" s="1098"/>
      <c r="U10" s="1098"/>
      <c r="V10" s="1098"/>
      <c r="W10" s="1098"/>
      <c r="X10" s="1098"/>
      <c r="Y10" s="1098"/>
      <c r="Z10" s="1098"/>
      <c r="AA10" s="1098"/>
      <c r="AB10" s="1098"/>
      <c r="AC10" s="1098"/>
      <c r="AD10" s="1098"/>
      <c r="AE10" s="1099"/>
      <c r="AF10" s="1091"/>
      <c r="AG10" s="1092"/>
      <c r="AH10" s="1092"/>
      <c r="AI10" s="1092"/>
      <c r="AJ10" s="1093"/>
      <c r="AK10" s="1140"/>
      <c r="AL10" s="1141"/>
      <c r="AM10" s="1141"/>
      <c r="AN10" s="1141"/>
      <c r="AO10" s="1141"/>
      <c r="AP10" s="1141"/>
      <c r="AQ10" s="1141"/>
      <c r="AR10" s="1141"/>
      <c r="AS10" s="1141"/>
      <c r="AT10" s="1141"/>
      <c r="AU10" s="1138"/>
      <c r="AV10" s="1138"/>
      <c r="AW10" s="1138"/>
      <c r="AX10" s="1138"/>
      <c r="AY10" s="1139"/>
      <c r="AZ10" s="252"/>
      <c r="BA10" s="252"/>
      <c r="BB10" s="252"/>
      <c r="BC10" s="252"/>
      <c r="BD10" s="252"/>
      <c r="BE10" s="253"/>
      <c r="BF10" s="253"/>
      <c r="BG10" s="253"/>
      <c r="BH10" s="253"/>
      <c r="BI10" s="253"/>
      <c r="BJ10" s="253"/>
      <c r="BK10" s="253"/>
      <c r="BL10" s="253"/>
      <c r="BM10" s="253"/>
      <c r="BN10" s="253"/>
      <c r="BO10" s="253"/>
      <c r="BP10" s="253"/>
      <c r="BQ10" s="262">
        <v>4</v>
      </c>
      <c r="BR10" s="263"/>
      <c r="BS10" s="1068"/>
      <c r="BT10" s="1069"/>
      <c r="BU10" s="1069"/>
      <c r="BV10" s="1069"/>
      <c r="BW10" s="1069"/>
      <c r="BX10" s="1069"/>
      <c r="BY10" s="1069"/>
      <c r="BZ10" s="1069"/>
      <c r="CA10" s="1069"/>
      <c r="CB10" s="1069"/>
      <c r="CC10" s="1069"/>
      <c r="CD10" s="1069"/>
      <c r="CE10" s="1069"/>
      <c r="CF10" s="1069"/>
      <c r="CG10" s="1070"/>
      <c r="CH10" s="1043"/>
      <c r="CI10" s="1044"/>
      <c r="CJ10" s="1044"/>
      <c r="CK10" s="1044"/>
      <c r="CL10" s="1045"/>
      <c r="CM10" s="1043"/>
      <c r="CN10" s="1044"/>
      <c r="CO10" s="1044"/>
      <c r="CP10" s="1044"/>
      <c r="CQ10" s="1045"/>
      <c r="CR10" s="1043"/>
      <c r="CS10" s="1044"/>
      <c r="CT10" s="1044"/>
      <c r="CU10" s="1044"/>
      <c r="CV10" s="1045"/>
      <c r="CW10" s="1043"/>
      <c r="CX10" s="1044"/>
      <c r="CY10" s="1044"/>
      <c r="CZ10" s="1044"/>
      <c r="DA10" s="1045"/>
      <c r="DB10" s="1043"/>
      <c r="DC10" s="1044"/>
      <c r="DD10" s="1044"/>
      <c r="DE10" s="1044"/>
      <c r="DF10" s="1045"/>
      <c r="DG10" s="1043"/>
      <c r="DH10" s="1044"/>
      <c r="DI10" s="1044"/>
      <c r="DJ10" s="1044"/>
      <c r="DK10" s="1045"/>
      <c r="DL10" s="1043"/>
      <c r="DM10" s="1044"/>
      <c r="DN10" s="1044"/>
      <c r="DO10" s="1044"/>
      <c r="DP10" s="1045"/>
      <c r="DQ10" s="1043"/>
      <c r="DR10" s="1044"/>
      <c r="DS10" s="1044"/>
      <c r="DT10" s="1044"/>
      <c r="DU10" s="1045"/>
      <c r="DV10" s="1046"/>
      <c r="DW10" s="1047"/>
      <c r="DX10" s="1047"/>
      <c r="DY10" s="1047"/>
      <c r="DZ10" s="1048"/>
      <c r="EA10" s="254"/>
    </row>
    <row r="11" spans="1:131" s="255" customFormat="1" ht="26.25" customHeight="1" x14ac:dyDescent="0.15">
      <c r="A11" s="261">
        <v>5</v>
      </c>
      <c r="B11" s="1085"/>
      <c r="C11" s="1086"/>
      <c r="D11" s="1086"/>
      <c r="E11" s="1086"/>
      <c r="F11" s="1086"/>
      <c r="G11" s="1086"/>
      <c r="H11" s="1086"/>
      <c r="I11" s="1086"/>
      <c r="J11" s="1086"/>
      <c r="K11" s="1086"/>
      <c r="L11" s="1086"/>
      <c r="M11" s="1086"/>
      <c r="N11" s="1086"/>
      <c r="O11" s="1086"/>
      <c r="P11" s="1087"/>
      <c r="Q11" s="1097"/>
      <c r="R11" s="1098"/>
      <c r="S11" s="1098"/>
      <c r="T11" s="1098"/>
      <c r="U11" s="1098"/>
      <c r="V11" s="1098"/>
      <c r="W11" s="1098"/>
      <c r="X11" s="1098"/>
      <c r="Y11" s="1098"/>
      <c r="Z11" s="1098"/>
      <c r="AA11" s="1098"/>
      <c r="AB11" s="1098"/>
      <c r="AC11" s="1098"/>
      <c r="AD11" s="1098"/>
      <c r="AE11" s="1099"/>
      <c r="AF11" s="1091"/>
      <c r="AG11" s="1092"/>
      <c r="AH11" s="1092"/>
      <c r="AI11" s="1092"/>
      <c r="AJ11" s="1093"/>
      <c r="AK11" s="1140"/>
      <c r="AL11" s="1141"/>
      <c r="AM11" s="1141"/>
      <c r="AN11" s="1141"/>
      <c r="AO11" s="1141"/>
      <c r="AP11" s="1141"/>
      <c r="AQ11" s="1141"/>
      <c r="AR11" s="1141"/>
      <c r="AS11" s="1141"/>
      <c r="AT11" s="1141"/>
      <c r="AU11" s="1138"/>
      <c r="AV11" s="1138"/>
      <c r="AW11" s="1138"/>
      <c r="AX11" s="1138"/>
      <c r="AY11" s="1139"/>
      <c r="AZ11" s="252"/>
      <c r="BA11" s="252"/>
      <c r="BB11" s="252"/>
      <c r="BC11" s="252"/>
      <c r="BD11" s="252"/>
      <c r="BE11" s="253"/>
      <c r="BF11" s="253"/>
      <c r="BG11" s="253"/>
      <c r="BH11" s="253"/>
      <c r="BI11" s="253"/>
      <c r="BJ11" s="253"/>
      <c r="BK11" s="253"/>
      <c r="BL11" s="253"/>
      <c r="BM11" s="253"/>
      <c r="BN11" s="253"/>
      <c r="BO11" s="253"/>
      <c r="BP11" s="253"/>
      <c r="BQ11" s="262">
        <v>5</v>
      </c>
      <c r="BR11" s="263"/>
      <c r="BS11" s="1068"/>
      <c r="BT11" s="1069"/>
      <c r="BU11" s="1069"/>
      <c r="BV11" s="1069"/>
      <c r="BW11" s="1069"/>
      <c r="BX11" s="1069"/>
      <c r="BY11" s="1069"/>
      <c r="BZ11" s="1069"/>
      <c r="CA11" s="1069"/>
      <c r="CB11" s="1069"/>
      <c r="CC11" s="1069"/>
      <c r="CD11" s="1069"/>
      <c r="CE11" s="1069"/>
      <c r="CF11" s="1069"/>
      <c r="CG11" s="1070"/>
      <c r="CH11" s="1043"/>
      <c r="CI11" s="1044"/>
      <c r="CJ11" s="1044"/>
      <c r="CK11" s="1044"/>
      <c r="CL11" s="1045"/>
      <c r="CM11" s="1043"/>
      <c r="CN11" s="1044"/>
      <c r="CO11" s="1044"/>
      <c r="CP11" s="1044"/>
      <c r="CQ11" s="1045"/>
      <c r="CR11" s="1043"/>
      <c r="CS11" s="1044"/>
      <c r="CT11" s="1044"/>
      <c r="CU11" s="1044"/>
      <c r="CV11" s="1045"/>
      <c r="CW11" s="1043"/>
      <c r="CX11" s="1044"/>
      <c r="CY11" s="1044"/>
      <c r="CZ11" s="1044"/>
      <c r="DA11" s="1045"/>
      <c r="DB11" s="1043"/>
      <c r="DC11" s="1044"/>
      <c r="DD11" s="1044"/>
      <c r="DE11" s="1044"/>
      <c r="DF11" s="1045"/>
      <c r="DG11" s="1043"/>
      <c r="DH11" s="1044"/>
      <c r="DI11" s="1044"/>
      <c r="DJ11" s="1044"/>
      <c r="DK11" s="1045"/>
      <c r="DL11" s="1043"/>
      <c r="DM11" s="1044"/>
      <c r="DN11" s="1044"/>
      <c r="DO11" s="1044"/>
      <c r="DP11" s="1045"/>
      <c r="DQ11" s="1043"/>
      <c r="DR11" s="1044"/>
      <c r="DS11" s="1044"/>
      <c r="DT11" s="1044"/>
      <c r="DU11" s="1045"/>
      <c r="DV11" s="1046"/>
      <c r="DW11" s="1047"/>
      <c r="DX11" s="1047"/>
      <c r="DY11" s="1047"/>
      <c r="DZ11" s="1048"/>
      <c r="EA11" s="254"/>
    </row>
    <row r="12" spans="1:131" s="255" customFormat="1" ht="26.25" customHeight="1" x14ac:dyDescent="0.15">
      <c r="A12" s="261">
        <v>6</v>
      </c>
      <c r="B12" s="1085"/>
      <c r="C12" s="1086"/>
      <c r="D12" s="1086"/>
      <c r="E12" s="1086"/>
      <c r="F12" s="1086"/>
      <c r="G12" s="1086"/>
      <c r="H12" s="1086"/>
      <c r="I12" s="1086"/>
      <c r="J12" s="1086"/>
      <c r="K12" s="1086"/>
      <c r="L12" s="1086"/>
      <c r="M12" s="1086"/>
      <c r="N12" s="1086"/>
      <c r="O12" s="1086"/>
      <c r="P12" s="1087"/>
      <c r="Q12" s="1097"/>
      <c r="R12" s="1098"/>
      <c r="S12" s="1098"/>
      <c r="T12" s="1098"/>
      <c r="U12" s="1098"/>
      <c r="V12" s="1098"/>
      <c r="W12" s="1098"/>
      <c r="X12" s="1098"/>
      <c r="Y12" s="1098"/>
      <c r="Z12" s="1098"/>
      <c r="AA12" s="1098"/>
      <c r="AB12" s="1098"/>
      <c r="AC12" s="1098"/>
      <c r="AD12" s="1098"/>
      <c r="AE12" s="1099"/>
      <c r="AF12" s="1091"/>
      <c r="AG12" s="1092"/>
      <c r="AH12" s="1092"/>
      <c r="AI12" s="1092"/>
      <c r="AJ12" s="1093"/>
      <c r="AK12" s="1140"/>
      <c r="AL12" s="1141"/>
      <c r="AM12" s="1141"/>
      <c r="AN12" s="1141"/>
      <c r="AO12" s="1141"/>
      <c r="AP12" s="1141"/>
      <c r="AQ12" s="1141"/>
      <c r="AR12" s="1141"/>
      <c r="AS12" s="1141"/>
      <c r="AT12" s="1141"/>
      <c r="AU12" s="1138"/>
      <c r="AV12" s="1138"/>
      <c r="AW12" s="1138"/>
      <c r="AX12" s="1138"/>
      <c r="AY12" s="1139"/>
      <c r="AZ12" s="252"/>
      <c r="BA12" s="252"/>
      <c r="BB12" s="252"/>
      <c r="BC12" s="252"/>
      <c r="BD12" s="252"/>
      <c r="BE12" s="253"/>
      <c r="BF12" s="253"/>
      <c r="BG12" s="253"/>
      <c r="BH12" s="253"/>
      <c r="BI12" s="253"/>
      <c r="BJ12" s="253"/>
      <c r="BK12" s="253"/>
      <c r="BL12" s="253"/>
      <c r="BM12" s="253"/>
      <c r="BN12" s="253"/>
      <c r="BO12" s="253"/>
      <c r="BP12" s="253"/>
      <c r="BQ12" s="262">
        <v>6</v>
      </c>
      <c r="BR12" s="263"/>
      <c r="BS12" s="1068"/>
      <c r="BT12" s="1069"/>
      <c r="BU12" s="1069"/>
      <c r="BV12" s="1069"/>
      <c r="BW12" s="1069"/>
      <c r="BX12" s="1069"/>
      <c r="BY12" s="1069"/>
      <c r="BZ12" s="1069"/>
      <c r="CA12" s="1069"/>
      <c r="CB12" s="1069"/>
      <c r="CC12" s="1069"/>
      <c r="CD12" s="1069"/>
      <c r="CE12" s="1069"/>
      <c r="CF12" s="1069"/>
      <c r="CG12" s="1070"/>
      <c r="CH12" s="1043"/>
      <c r="CI12" s="1044"/>
      <c r="CJ12" s="1044"/>
      <c r="CK12" s="1044"/>
      <c r="CL12" s="1045"/>
      <c r="CM12" s="1043"/>
      <c r="CN12" s="1044"/>
      <c r="CO12" s="1044"/>
      <c r="CP12" s="1044"/>
      <c r="CQ12" s="1045"/>
      <c r="CR12" s="1043"/>
      <c r="CS12" s="1044"/>
      <c r="CT12" s="1044"/>
      <c r="CU12" s="1044"/>
      <c r="CV12" s="1045"/>
      <c r="CW12" s="1043"/>
      <c r="CX12" s="1044"/>
      <c r="CY12" s="1044"/>
      <c r="CZ12" s="1044"/>
      <c r="DA12" s="1045"/>
      <c r="DB12" s="1043"/>
      <c r="DC12" s="1044"/>
      <c r="DD12" s="1044"/>
      <c r="DE12" s="1044"/>
      <c r="DF12" s="1045"/>
      <c r="DG12" s="1043"/>
      <c r="DH12" s="1044"/>
      <c r="DI12" s="1044"/>
      <c r="DJ12" s="1044"/>
      <c r="DK12" s="1045"/>
      <c r="DL12" s="1043"/>
      <c r="DM12" s="1044"/>
      <c r="DN12" s="1044"/>
      <c r="DO12" s="1044"/>
      <c r="DP12" s="1045"/>
      <c r="DQ12" s="1043"/>
      <c r="DR12" s="1044"/>
      <c r="DS12" s="1044"/>
      <c r="DT12" s="1044"/>
      <c r="DU12" s="1045"/>
      <c r="DV12" s="1046"/>
      <c r="DW12" s="1047"/>
      <c r="DX12" s="1047"/>
      <c r="DY12" s="1047"/>
      <c r="DZ12" s="1048"/>
      <c r="EA12" s="254"/>
    </row>
    <row r="13" spans="1:131" s="255" customFormat="1" ht="26.25" customHeight="1" x14ac:dyDescent="0.15">
      <c r="A13" s="261">
        <v>7</v>
      </c>
      <c r="B13" s="1085"/>
      <c r="C13" s="1086"/>
      <c r="D13" s="1086"/>
      <c r="E13" s="1086"/>
      <c r="F13" s="1086"/>
      <c r="G13" s="1086"/>
      <c r="H13" s="1086"/>
      <c r="I13" s="1086"/>
      <c r="J13" s="1086"/>
      <c r="K13" s="1086"/>
      <c r="L13" s="1086"/>
      <c r="M13" s="1086"/>
      <c r="N13" s="1086"/>
      <c r="O13" s="1086"/>
      <c r="P13" s="1087"/>
      <c r="Q13" s="1097"/>
      <c r="R13" s="1098"/>
      <c r="S13" s="1098"/>
      <c r="T13" s="1098"/>
      <c r="U13" s="1098"/>
      <c r="V13" s="1098"/>
      <c r="W13" s="1098"/>
      <c r="X13" s="1098"/>
      <c r="Y13" s="1098"/>
      <c r="Z13" s="1098"/>
      <c r="AA13" s="1098"/>
      <c r="AB13" s="1098"/>
      <c r="AC13" s="1098"/>
      <c r="AD13" s="1098"/>
      <c r="AE13" s="1099"/>
      <c r="AF13" s="1091"/>
      <c r="AG13" s="1092"/>
      <c r="AH13" s="1092"/>
      <c r="AI13" s="1092"/>
      <c r="AJ13" s="1093"/>
      <c r="AK13" s="1140"/>
      <c r="AL13" s="1141"/>
      <c r="AM13" s="1141"/>
      <c r="AN13" s="1141"/>
      <c r="AO13" s="1141"/>
      <c r="AP13" s="1141"/>
      <c r="AQ13" s="1141"/>
      <c r="AR13" s="1141"/>
      <c r="AS13" s="1141"/>
      <c r="AT13" s="1141"/>
      <c r="AU13" s="1138"/>
      <c r="AV13" s="1138"/>
      <c r="AW13" s="1138"/>
      <c r="AX13" s="1138"/>
      <c r="AY13" s="1139"/>
      <c r="AZ13" s="252"/>
      <c r="BA13" s="252"/>
      <c r="BB13" s="252"/>
      <c r="BC13" s="252"/>
      <c r="BD13" s="252"/>
      <c r="BE13" s="253"/>
      <c r="BF13" s="253"/>
      <c r="BG13" s="253"/>
      <c r="BH13" s="253"/>
      <c r="BI13" s="253"/>
      <c r="BJ13" s="253"/>
      <c r="BK13" s="253"/>
      <c r="BL13" s="253"/>
      <c r="BM13" s="253"/>
      <c r="BN13" s="253"/>
      <c r="BO13" s="253"/>
      <c r="BP13" s="253"/>
      <c r="BQ13" s="262">
        <v>7</v>
      </c>
      <c r="BR13" s="263"/>
      <c r="BS13" s="1068"/>
      <c r="BT13" s="1069"/>
      <c r="BU13" s="1069"/>
      <c r="BV13" s="1069"/>
      <c r="BW13" s="1069"/>
      <c r="BX13" s="1069"/>
      <c r="BY13" s="1069"/>
      <c r="BZ13" s="1069"/>
      <c r="CA13" s="1069"/>
      <c r="CB13" s="1069"/>
      <c r="CC13" s="1069"/>
      <c r="CD13" s="1069"/>
      <c r="CE13" s="1069"/>
      <c r="CF13" s="1069"/>
      <c r="CG13" s="1070"/>
      <c r="CH13" s="1043"/>
      <c r="CI13" s="1044"/>
      <c r="CJ13" s="1044"/>
      <c r="CK13" s="1044"/>
      <c r="CL13" s="1045"/>
      <c r="CM13" s="1043"/>
      <c r="CN13" s="1044"/>
      <c r="CO13" s="1044"/>
      <c r="CP13" s="1044"/>
      <c r="CQ13" s="1045"/>
      <c r="CR13" s="1043"/>
      <c r="CS13" s="1044"/>
      <c r="CT13" s="1044"/>
      <c r="CU13" s="1044"/>
      <c r="CV13" s="1045"/>
      <c r="CW13" s="1043"/>
      <c r="CX13" s="1044"/>
      <c r="CY13" s="1044"/>
      <c r="CZ13" s="1044"/>
      <c r="DA13" s="1045"/>
      <c r="DB13" s="1043"/>
      <c r="DC13" s="1044"/>
      <c r="DD13" s="1044"/>
      <c r="DE13" s="1044"/>
      <c r="DF13" s="1045"/>
      <c r="DG13" s="1043"/>
      <c r="DH13" s="1044"/>
      <c r="DI13" s="1044"/>
      <c r="DJ13" s="1044"/>
      <c r="DK13" s="1045"/>
      <c r="DL13" s="1043"/>
      <c r="DM13" s="1044"/>
      <c r="DN13" s="1044"/>
      <c r="DO13" s="1044"/>
      <c r="DP13" s="1045"/>
      <c r="DQ13" s="1043"/>
      <c r="DR13" s="1044"/>
      <c r="DS13" s="1044"/>
      <c r="DT13" s="1044"/>
      <c r="DU13" s="1045"/>
      <c r="DV13" s="1046"/>
      <c r="DW13" s="1047"/>
      <c r="DX13" s="1047"/>
      <c r="DY13" s="1047"/>
      <c r="DZ13" s="1048"/>
      <c r="EA13" s="254"/>
    </row>
    <row r="14" spans="1:131" s="255" customFormat="1" ht="26.25" customHeight="1" x14ac:dyDescent="0.15">
      <c r="A14" s="261">
        <v>8</v>
      </c>
      <c r="B14" s="1085"/>
      <c r="C14" s="1086"/>
      <c r="D14" s="1086"/>
      <c r="E14" s="1086"/>
      <c r="F14" s="1086"/>
      <c r="G14" s="1086"/>
      <c r="H14" s="1086"/>
      <c r="I14" s="1086"/>
      <c r="J14" s="1086"/>
      <c r="K14" s="1086"/>
      <c r="L14" s="1086"/>
      <c r="M14" s="1086"/>
      <c r="N14" s="1086"/>
      <c r="O14" s="1086"/>
      <c r="P14" s="1087"/>
      <c r="Q14" s="1097"/>
      <c r="R14" s="1098"/>
      <c r="S14" s="1098"/>
      <c r="T14" s="1098"/>
      <c r="U14" s="1098"/>
      <c r="V14" s="1098"/>
      <c r="W14" s="1098"/>
      <c r="X14" s="1098"/>
      <c r="Y14" s="1098"/>
      <c r="Z14" s="1098"/>
      <c r="AA14" s="1098"/>
      <c r="AB14" s="1098"/>
      <c r="AC14" s="1098"/>
      <c r="AD14" s="1098"/>
      <c r="AE14" s="1099"/>
      <c r="AF14" s="1091"/>
      <c r="AG14" s="1092"/>
      <c r="AH14" s="1092"/>
      <c r="AI14" s="1092"/>
      <c r="AJ14" s="1093"/>
      <c r="AK14" s="1140"/>
      <c r="AL14" s="1141"/>
      <c r="AM14" s="1141"/>
      <c r="AN14" s="1141"/>
      <c r="AO14" s="1141"/>
      <c r="AP14" s="1141"/>
      <c r="AQ14" s="1141"/>
      <c r="AR14" s="1141"/>
      <c r="AS14" s="1141"/>
      <c r="AT14" s="1141"/>
      <c r="AU14" s="1138"/>
      <c r="AV14" s="1138"/>
      <c r="AW14" s="1138"/>
      <c r="AX14" s="1138"/>
      <c r="AY14" s="1139"/>
      <c r="AZ14" s="252"/>
      <c r="BA14" s="252"/>
      <c r="BB14" s="252"/>
      <c r="BC14" s="252"/>
      <c r="BD14" s="252"/>
      <c r="BE14" s="253"/>
      <c r="BF14" s="253"/>
      <c r="BG14" s="253"/>
      <c r="BH14" s="253"/>
      <c r="BI14" s="253"/>
      <c r="BJ14" s="253"/>
      <c r="BK14" s="253"/>
      <c r="BL14" s="253"/>
      <c r="BM14" s="253"/>
      <c r="BN14" s="253"/>
      <c r="BO14" s="253"/>
      <c r="BP14" s="253"/>
      <c r="BQ14" s="262">
        <v>8</v>
      </c>
      <c r="BR14" s="263"/>
      <c r="BS14" s="1068"/>
      <c r="BT14" s="1069"/>
      <c r="BU14" s="1069"/>
      <c r="BV14" s="1069"/>
      <c r="BW14" s="1069"/>
      <c r="BX14" s="1069"/>
      <c r="BY14" s="1069"/>
      <c r="BZ14" s="1069"/>
      <c r="CA14" s="1069"/>
      <c r="CB14" s="1069"/>
      <c r="CC14" s="1069"/>
      <c r="CD14" s="1069"/>
      <c r="CE14" s="1069"/>
      <c r="CF14" s="1069"/>
      <c r="CG14" s="1070"/>
      <c r="CH14" s="1043"/>
      <c r="CI14" s="1044"/>
      <c r="CJ14" s="1044"/>
      <c r="CK14" s="1044"/>
      <c r="CL14" s="1045"/>
      <c r="CM14" s="1043"/>
      <c r="CN14" s="1044"/>
      <c r="CO14" s="1044"/>
      <c r="CP14" s="1044"/>
      <c r="CQ14" s="1045"/>
      <c r="CR14" s="1043"/>
      <c r="CS14" s="1044"/>
      <c r="CT14" s="1044"/>
      <c r="CU14" s="1044"/>
      <c r="CV14" s="1045"/>
      <c r="CW14" s="1043"/>
      <c r="CX14" s="1044"/>
      <c r="CY14" s="1044"/>
      <c r="CZ14" s="1044"/>
      <c r="DA14" s="1045"/>
      <c r="DB14" s="1043"/>
      <c r="DC14" s="1044"/>
      <c r="DD14" s="1044"/>
      <c r="DE14" s="1044"/>
      <c r="DF14" s="1045"/>
      <c r="DG14" s="1043"/>
      <c r="DH14" s="1044"/>
      <c r="DI14" s="1044"/>
      <c r="DJ14" s="1044"/>
      <c r="DK14" s="1045"/>
      <c r="DL14" s="1043"/>
      <c r="DM14" s="1044"/>
      <c r="DN14" s="1044"/>
      <c r="DO14" s="1044"/>
      <c r="DP14" s="1045"/>
      <c r="DQ14" s="1043"/>
      <c r="DR14" s="1044"/>
      <c r="DS14" s="1044"/>
      <c r="DT14" s="1044"/>
      <c r="DU14" s="1045"/>
      <c r="DV14" s="1046"/>
      <c r="DW14" s="1047"/>
      <c r="DX14" s="1047"/>
      <c r="DY14" s="1047"/>
      <c r="DZ14" s="1048"/>
      <c r="EA14" s="254"/>
    </row>
    <row r="15" spans="1:131" s="255" customFormat="1" ht="26.25" customHeight="1" x14ac:dyDescent="0.15">
      <c r="A15" s="261">
        <v>9</v>
      </c>
      <c r="B15" s="1085"/>
      <c r="C15" s="1086"/>
      <c r="D15" s="1086"/>
      <c r="E15" s="1086"/>
      <c r="F15" s="1086"/>
      <c r="G15" s="1086"/>
      <c r="H15" s="1086"/>
      <c r="I15" s="1086"/>
      <c r="J15" s="1086"/>
      <c r="K15" s="1086"/>
      <c r="L15" s="1086"/>
      <c r="M15" s="1086"/>
      <c r="N15" s="1086"/>
      <c r="O15" s="1086"/>
      <c r="P15" s="1087"/>
      <c r="Q15" s="1097"/>
      <c r="R15" s="1098"/>
      <c r="S15" s="1098"/>
      <c r="T15" s="1098"/>
      <c r="U15" s="1098"/>
      <c r="V15" s="1098"/>
      <c r="W15" s="1098"/>
      <c r="X15" s="1098"/>
      <c r="Y15" s="1098"/>
      <c r="Z15" s="1098"/>
      <c r="AA15" s="1098"/>
      <c r="AB15" s="1098"/>
      <c r="AC15" s="1098"/>
      <c r="AD15" s="1098"/>
      <c r="AE15" s="1099"/>
      <c r="AF15" s="1091"/>
      <c r="AG15" s="1092"/>
      <c r="AH15" s="1092"/>
      <c r="AI15" s="1092"/>
      <c r="AJ15" s="1093"/>
      <c r="AK15" s="1140"/>
      <c r="AL15" s="1141"/>
      <c r="AM15" s="1141"/>
      <c r="AN15" s="1141"/>
      <c r="AO15" s="1141"/>
      <c r="AP15" s="1141"/>
      <c r="AQ15" s="1141"/>
      <c r="AR15" s="1141"/>
      <c r="AS15" s="1141"/>
      <c r="AT15" s="1141"/>
      <c r="AU15" s="1138"/>
      <c r="AV15" s="1138"/>
      <c r="AW15" s="1138"/>
      <c r="AX15" s="1138"/>
      <c r="AY15" s="1139"/>
      <c r="AZ15" s="252"/>
      <c r="BA15" s="252"/>
      <c r="BB15" s="252"/>
      <c r="BC15" s="252"/>
      <c r="BD15" s="252"/>
      <c r="BE15" s="253"/>
      <c r="BF15" s="253"/>
      <c r="BG15" s="253"/>
      <c r="BH15" s="253"/>
      <c r="BI15" s="253"/>
      <c r="BJ15" s="253"/>
      <c r="BK15" s="253"/>
      <c r="BL15" s="253"/>
      <c r="BM15" s="253"/>
      <c r="BN15" s="253"/>
      <c r="BO15" s="253"/>
      <c r="BP15" s="253"/>
      <c r="BQ15" s="262">
        <v>9</v>
      </c>
      <c r="BR15" s="263"/>
      <c r="BS15" s="1068"/>
      <c r="BT15" s="1069"/>
      <c r="BU15" s="1069"/>
      <c r="BV15" s="1069"/>
      <c r="BW15" s="1069"/>
      <c r="BX15" s="1069"/>
      <c r="BY15" s="1069"/>
      <c r="BZ15" s="1069"/>
      <c r="CA15" s="1069"/>
      <c r="CB15" s="1069"/>
      <c r="CC15" s="1069"/>
      <c r="CD15" s="1069"/>
      <c r="CE15" s="1069"/>
      <c r="CF15" s="1069"/>
      <c r="CG15" s="1070"/>
      <c r="CH15" s="1043"/>
      <c r="CI15" s="1044"/>
      <c r="CJ15" s="1044"/>
      <c r="CK15" s="1044"/>
      <c r="CL15" s="1045"/>
      <c r="CM15" s="1043"/>
      <c r="CN15" s="1044"/>
      <c r="CO15" s="1044"/>
      <c r="CP15" s="1044"/>
      <c r="CQ15" s="1045"/>
      <c r="CR15" s="1043"/>
      <c r="CS15" s="1044"/>
      <c r="CT15" s="1044"/>
      <c r="CU15" s="1044"/>
      <c r="CV15" s="1045"/>
      <c r="CW15" s="1043"/>
      <c r="CX15" s="1044"/>
      <c r="CY15" s="1044"/>
      <c r="CZ15" s="1044"/>
      <c r="DA15" s="1045"/>
      <c r="DB15" s="1043"/>
      <c r="DC15" s="1044"/>
      <c r="DD15" s="1044"/>
      <c r="DE15" s="1044"/>
      <c r="DF15" s="1045"/>
      <c r="DG15" s="1043"/>
      <c r="DH15" s="1044"/>
      <c r="DI15" s="1044"/>
      <c r="DJ15" s="1044"/>
      <c r="DK15" s="1045"/>
      <c r="DL15" s="1043"/>
      <c r="DM15" s="1044"/>
      <c r="DN15" s="1044"/>
      <c r="DO15" s="1044"/>
      <c r="DP15" s="1045"/>
      <c r="DQ15" s="1043"/>
      <c r="DR15" s="1044"/>
      <c r="DS15" s="1044"/>
      <c r="DT15" s="1044"/>
      <c r="DU15" s="1045"/>
      <c r="DV15" s="1046"/>
      <c r="DW15" s="1047"/>
      <c r="DX15" s="1047"/>
      <c r="DY15" s="1047"/>
      <c r="DZ15" s="1048"/>
      <c r="EA15" s="254"/>
    </row>
    <row r="16" spans="1:131" s="255" customFormat="1" ht="26.25" customHeight="1" x14ac:dyDescent="0.15">
      <c r="A16" s="261">
        <v>10</v>
      </c>
      <c r="B16" s="1085"/>
      <c r="C16" s="1086"/>
      <c r="D16" s="1086"/>
      <c r="E16" s="1086"/>
      <c r="F16" s="1086"/>
      <c r="G16" s="1086"/>
      <c r="H16" s="1086"/>
      <c r="I16" s="1086"/>
      <c r="J16" s="1086"/>
      <c r="K16" s="1086"/>
      <c r="L16" s="1086"/>
      <c r="M16" s="1086"/>
      <c r="N16" s="1086"/>
      <c r="O16" s="1086"/>
      <c r="P16" s="1087"/>
      <c r="Q16" s="1097"/>
      <c r="R16" s="1098"/>
      <c r="S16" s="1098"/>
      <c r="T16" s="1098"/>
      <c r="U16" s="1098"/>
      <c r="V16" s="1098"/>
      <c r="W16" s="1098"/>
      <c r="X16" s="1098"/>
      <c r="Y16" s="1098"/>
      <c r="Z16" s="1098"/>
      <c r="AA16" s="1098"/>
      <c r="AB16" s="1098"/>
      <c r="AC16" s="1098"/>
      <c r="AD16" s="1098"/>
      <c r="AE16" s="1099"/>
      <c r="AF16" s="1091"/>
      <c r="AG16" s="1092"/>
      <c r="AH16" s="1092"/>
      <c r="AI16" s="1092"/>
      <c r="AJ16" s="1093"/>
      <c r="AK16" s="1140"/>
      <c r="AL16" s="1141"/>
      <c r="AM16" s="1141"/>
      <c r="AN16" s="1141"/>
      <c r="AO16" s="1141"/>
      <c r="AP16" s="1141"/>
      <c r="AQ16" s="1141"/>
      <c r="AR16" s="1141"/>
      <c r="AS16" s="1141"/>
      <c r="AT16" s="1141"/>
      <c r="AU16" s="1138"/>
      <c r="AV16" s="1138"/>
      <c r="AW16" s="1138"/>
      <c r="AX16" s="1138"/>
      <c r="AY16" s="1139"/>
      <c r="AZ16" s="252"/>
      <c r="BA16" s="252"/>
      <c r="BB16" s="252"/>
      <c r="BC16" s="252"/>
      <c r="BD16" s="252"/>
      <c r="BE16" s="253"/>
      <c r="BF16" s="253"/>
      <c r="BG16" s="253"/>
      <c r="BH16" s="253"/>
      <c r="BI16" s="253"/>
      <c r="BJ16" s="253"/>
      <c r="BK16" s="253"/>
      <c r="BL16" s="253"/>
      <c r="BM16" s="253"/>
      <c r="BN16" s="253"/>
      <c r="BO16" s="253"/>
      <c r="BP16" s="253"/>
      <c r="BQ16" s="262">
        <v>10</v>
      </c>
      <c r="BR16" s="263"/>
      <c r="BS16" s="1068"/>
      <c r="BT16" s="1069"/>
      <c r="BU16" s="1069"/>
      <c r="BV16" s="1069"/>
      <c r="BW16" s="1069"/>
      <c r="BX16" s="1069"/>
      <c r="BY16" s="1069"/>
      <c r="BZ16" s="1069"/>
      <c r="CA16" s="1069"/>
      <c r="CB16" s="1069"/>
      <c r="CC16" s="1069"/>
      <c r="CD16" s="1069"/>
      <c r="CE16" s="1069"/>
      <c r="CF16" s="1069"/>
      <c r="CG16" s="1070"/>
      <c r="CH16" s="1043"/>
      <c r="CI16" s="1044"/>
      <c r="CJ16" s="1044"/>
      <c r="CK16" s="1044"/>
      <c r="CL16" s="1045"/>
      <c r="CM16" s="1043"/>
      <c r="CN16" s="1044"/>
      <c r="CO16" s="1044"/>
      <c r="CP16" s="1044"/>
      <c r="CQ16" s="1045"/>
      <c r="CR16" s="1043"/>
      <c r="CS16" s="1044"/>
      <c r="CT16" s="1044"/>
      <c r="CU16" s="1044"/>
      <c r="CV16" s="1045"/>
      <c r="CW16" s="1043"/>
      <c r="CX16" s="1044"/>
      <c r="CY16" s="1044"/>
      <c r="CZ16" s="1044"/>
      <c r="DA16" s="1045"/>
      <c r="DB16" s="1043"/>
      <c r="DC16" s="1044"/>
      <c r="DD16" s="1044"/>
      <c r="DE16" s="1044"/>
      <c r="DF16" s="1045"/>
      <c r="DG16" s="1043"/>
      <c r="DH16" s="1044"/>
      <c r="DI16" s="1044"/>
      <c r="DJ16" s="1044"/>
      <c r="DK16" s="1045"/>
      <c r="DL16" s="1043"/>
      <c r="DM16" s="1044"/>
      <c r="DN16" s="1044"/>
      <c r="DO16" s="1044"/>
      <c r="DP16" s="1045"/>
      <c r="DQ16" s="1043"/>
      <c r="DR16" s="1044"/>
      <c r="DS16" s="1044"/>
      <c r="DT16" s="1044"/>
      <c r="DU16" s="1045"/>
      <c r="DV16" s="1046"/>
      <c r="DW16" s="1047"/>
      <c r="DX16" s="1047"/>
      <c r="DY16" s="1047"/>
      <c r="DZ16" s="1048"/>
      <c r="EA16" s="254"/>
    </row>
    <row r="17" spans="1:131" s="255" customFormat="1" ht="26.25" customHeight="1" x14ac:dyDescent="0.15">
      <c r="A17" s="261">
        <v>11</v>
      </c>
      <c r="B17" s="1085"/>
      <c r="C17" s="1086"/>
      <c r="D17" s="1086"/>
      <c r="E17" s="1086"/>
      <c r="F17" s="1086"/>
      <c r="G17" s="1086"/>
      <c r="H17" s="1086"/>
      <c r="I17" s="1086"/>
      <c r="J17" s="1086"/>
      <c r="K17" s="1086"/>
      <c r="L17" s="1086"/>
      <c r="M17" s="1086"/>
      <c r="N17" s="1086"/>
      <c r="O17" s="1086"/>
      <c r="P17" s="1087"/>
      <c r="Q17" s="1097"/>
      <c r="R17" s="1098"/>
      <c r="S17" s="1098"/>
      <c r="T17" s="1098"/>
      <c r="U17" s="1098"/>
      <c r="V17" s="1098"/>
      <c r="W17" s="1098"/>
      <c r="X17" s="1098"/>
      <c r="Y17" s="1098"/>
      <c r="Z17" s="1098"/>
      <c r="AA17" s="1098"/>
      <c r="AB17" s="1098"/>
      <c r="AC17" s="1098"/>
      <c r="AD17" s="1098"/>
      <c r="AE17" s="1099"/>
      <c r="AF17" s="1091"/>
      <c r="AG17" s="1092"/>
      <c r="AH17" s="1092"/>
      <c r="AI17" s="1092"/>
      <c r="AJ17" s="1093"/>
      <c r="AK17" s="1140"/>
      <c r="AL17" s="1141"/>
      <c r="AM17" s="1141"/>
      <c r="AN17" s="1141"/>
      <c r="AO17" s="1141"/>
      <c r="AP17" s="1141"/>
      <c r="AQ17" s="1141"/>
      <c r="AR17" s="1141"/>
      <c r="AS17" s="1141"/>
      <c r="AT17" s="1141"/>
      <c r="AU17" s="1138"/>
      <c r="AV17" s="1138"/>
      <c r="AW17" s="1138"/>
      <c r="AX17" s="1138"/>
      <c r="AY17" s="1139"/>
      <c r="AZ17" s="252"/>
      <c r="BA17" s="252"/>
      <c r="BB17" s="252"/>
      <c r="BC17" s="252"/>
      <c r="BD17" s="252"/>
      <c r="BE17" s="253"/>
      <c r="BF17" s="253"/>
      <c r="BG17" s="253"/>
      <c r="BH17" s="253"/>
      <c r="BI17" s="253"/>
      <c r="BJ17" s="253"/>
      <c r="BK17" s="253"/>
      <c r="BL17" s="253"/>
      <c r="BM17" s="253"/>
      <c r="BN17" s="253"/>
      <c r="BO17" s="253"/>
      <c r="BP17" s="253"/>
      <c r="BQ17" s="262">
        <v>11</v>
      </c>
      <c r="BR17" s="263"/>
      <c r="BS17" s="1068"/>
      <c r="BT17" s="1069"/>
      <c r="BU17" s="1069"/>
      <c r="BV17" s="1069"/>
      <c r="BW17" s="1069"/>
      <c r="BX17" s="1069"/>
      <c r="BY17" s="1069"/>
      <c r="BZ17" s="1069"/>
      <c r="CA17" s="1069"/>
      <c r="CB17" s="1069"/>
      <c r="CC17" s="1069"/>
      <c r="CD17" s="1069"/>
      <c r="CE17" s="1069"/>
      <c r="CF17" s="1069"/>
      <c r="CG17" s="1070"/>
      <c r="CH17" s="1043"/>
      <c r="CI17" s="1044"/>
      <c r="CJ17" s="1044"/>
      <c r="CK17" s="1044"/>
      <c r="CL17" s="1045"/>
      <c r="CM17" s="1043"/>
      <c r="CN17" s="1044"/>
      <c r="CO17" s="1044"/>
      <c r="CP17" s="1044"/>
      <c r="CQ17" s="1045"/>
      <c r="CR17" s="1043"/>
      <c r="CS17" s="1044"/>
      <c r="CT17" s="1044"/>
      <c r="CU17" s="1044"/>
      <c r="CV17" s="1045"/>
      <c r="CW17" s="1043"/>
      <c r="CX17" s="1044"/>
      <c r="CY17" s="1044"/>
      <c r="CZ17" s="1044"/>
      <c r="DA17" s="1045"/>
      <c r="DB17" s="1043"/>
      <c r="DC17" s="1044"/>
      <c r="DD17" s="1044"/>
      <c r="DE17" s="1044"/>
      <c r="DF17" s="1045"/>
      <c r="DG17" s="1043"/>
      <c r="DH17" s="1044"/>
      <c r="DI17" s="1044"/>
      <c r="DJ17" s="1044"/>
      <c r="DK17" s="1045"/>
      <c r="DL17" s="1043"/>
      <c r="DM17" s="1044"/>
      <c r="DN17" s="1044"/>
      <c r="DO17" s="1044"/>
      <c r="DP17" s="1045"/>
      <c r="DQ17" s="1043"/>
      <c r="DR17" s="1044"/>
      <c r="DS17" s="1044"/>
      <c r="DT17" s="1044"/>
      <c r="DU17" s="1045"/>
      <c r="DV17" s="1046"/>
      <c r="DW17" s="1047"/>
      <c r="DX17" s="1047"/>
      <c r="DY17" s="1047"/>
      <c r="DZ17" s="1048"/>
      <c r="EA17" s="254"/>
    </row>
    <row r="18" spans="1:131" s="255" customFormat="1" ht="26.25" customHeight="1" x14ac:dyDescent="0.15">
      <c r="A18" s="261">
        <v>12</v>
      </c>
      <c r="B18" s="1085"/>
      <c r="C18" s="1086"/>
      <c r="D18" s="1086"/>
      <c r="E18" s="1086"/>
      <c r="F18" s="1086"/>
      <c r="G18" s="1086"/>
      <c r="H18" s="1086"/>
      <c r="I18" s="1086"/>
      <c r="J18" s="1086"/>
      <c r="K18" s="1086"/>
      <c r="L18" s="1086"/>
      <c r="M18" s="1086"/>
      <c r="N18" s="1086"/>
      <c r="O18" s="1086"/>
      <c r="P18" s="1087"/>
      <c r="Q18" s="1097"/>
      <c r="R18" s="1098"/>
      <c r="S18" s="1098"/>
      <c r="T18" s="1098"/>
      <c r="U18" s="1098"/>
      <c r="V18" s="1098"/>
      <c r="W18" s="1098"/>
      <c r="X18" s="1098"/>
      <c r="Y18" s="1098"/>
      <c r="Z18" s="1098"/>
      <c r="AA18" s="1098"/>
      <c r="AB18" s="1098"/>
      <c r="AC18" s="1098"/>
      <c r="AD18" s="1098"/>
      <c r="AE18" s="1099"/>
      <c r="AF18" s="1091"/>
      <c r="AG18" s="1092"/>
      <c r="AH18" s="1092"/>
      <c r="AI18" s="1092"/>
      <c r="AJ18" s="1093"/>
      <c r="AK18" s="1140"/>
      <c r="AL18" s="1141"/>
      <c r="AM18" s="1141"/>
      <c r="AN18" s="1141"/>
      <c r="AO18" s="1141"/>
      <c r="AP18" s="1141"/>
      <c r="AQ18" s="1141"/>
      <c r="AR18" s="1141"/>
      <c r="AS18" s="1141"/>
      <c r="AT18" s="1141"/>
      <c r="AU18" s="1138"/>
      <c r="AV18" s="1138"/>
      <c r="AW18" s="1138"/>
      <c r="AX18" s="1138"/>
      <c r="AY18" s="1139"/>
      <c r="AZ18" s="252"/>
      <c r="BA18" s="252"/>
      <c r="BB18" s="252"/>
      <c r="BC18" s="252"/>
      <c r="BD18" s="252"/>
      <c r="BE18" s="253"/>
      <c r="BF18" s="253"/>
      <c r="BG18" s="253"/>
      <c r="BH18" s="253"/>
      <c r="BI18" s="253"/>
      <c r="BJ18" s="253"/>
      <c r="BK18" s="253"/>
      <c r="BL18" s="253"/>
      <c r="BM18" s="253"/>
      <c r="BN18" s="253"/>
      <c r="BO18" s="253"/>
      <c r="BP18" s="253"/>
      <c r="BQ18" s="262">
        <v>12</v>
      </c>
      <c r="BR18" s="263"/>
      <c r="BS18" s="1068"/>
      <c r="BT18" s="1069"/>
      <c r="BU18" s="1069"/>
      <c r="BV18" s="1069"/>
      <c r="BW18" s="1069"/>
      <c r="BX18" s="1069"/>
      <c r="BY18" s="1069"/>
      <c r="BZ18" s="1069"/>
      <c r="CA18" s="1069"/>
      <c r="CB18" s="1069"/>
      <c r="CC18" s="1069"/>
      <c r="CD18" s="1069"/>
      <c r="CE18" s="1069"/>
      <c r="CF18" s="1069"/>
      <c r="CG18" s="1070"/>
      <c r="CH18" s="1043"/>
      <c r="CI18" s="1044"/>
      <c r="CJ18" s="1044"/>
      <c r="CK18" s="1044"/>
      <c r="CL18" s="1045"/>
      <c r="CM18" s="1043"/>
      <c r="CN18" s="1044"/>
      <c r="CO18" s="1044"/>
      <c r="CP18" s="1044"/>
      <c r="CQ18" s="1045"/>
      <c r="CR18" s="1043"/>
      <c r="CS18" s="1044"/>
      <c r="CT18" s="1044"/>
      <c r="CU18" s="1044"/>
      <c r="CV18" s="1045"/>
      <c r="CW18" s="1043"/>
      <c r="CX18" s="1044"/>
      <c r="CY18" s="1044"/>
      <c r="CZ18" s="1044"/>
      <c r="DA18" s="1045"/>
      <c r="DB18" s="1043"/>
      <c r="DC18" s="1044"/>
      <c r="DD18" s="1044"/>
      <c r="DE18" s="1044"/>
      <c r="DF18" s="1045"/>
      <c r="DG18" s="1043"/>
      <c r="DH18" s="1044"/>
      <c r="DI18" s="1044"/>
      <c r="DJ18" s="1044"/>
      <c r="DK18" s="1045"/>
      <c r="DL18" s="1043"/>
      <c r="DM18" s="1044"/>
      <c r="DN18" s="1044"/>
      <c r="DO18" s="1044"/>
      <c r="DP18" s="1045"/>
      <c r="DQ18" s="1043"/>
      <c r="DR18" s="1044"/>
      <c r="DS18" s="1044"/>
      <c r="DT18" s="1044"/>
      <c r="DU18" s="1045"/>
      <c r="DV18" s="1046"/>
      <c r="DW18" s="1047"/>
      <c r="DX18" s="1047"/>
      <c r="DY18" s="1047"/>
      <c r="DZ18" s="1048"/>
      <c r="EA18" s="254"/>
    </row>
    <row r="19" spans="1:131" s="255" customFormat="1" ht="26.25" customHeight="1" x14ac:dyDescent="0.15">
      <c r="A19" s="261">
        <v>13</v>
      </c>
      <c r="B19" s="1085"/>
      <c r="C19" s="1086"/>
      <c r="D19" s="1086"/>
      <c r="E19" s="1086"/>
      <c r="F19" s="1086"/>
      <c r="G19" s="1086"/>
      <c r="H19" s="1086"/>
      <c r="I19" s="1086"/>
      <c r="J19" s="1086"/>
      <c r="K19" s="1086"/>
      <c r="L19" s="1086"/>
      <c r="M19" s="1086"/>
      <c r="N19" s="1086"/>
      <c r="O19" s="1086"/>
      <c r="P19" s="1087"/>
      <c r="Q19" s="1097"/>
      <c r="R19" s="1098"/>
      <c r="S19" s="1098"/>
      <c r="T19" s="1098"/>
      <c r="U19" s="1098"/>
      <c r="V19" s="1098"/>
      <c r="W19" s="1098"/>
      <c r="X19" s="1098"/>
      <c r="Y19" s="1098"/>
      <c r="Z19" s="1098"/>
      <c r="AA19" s="1098"/>
      <c r="AB19" s="1098"/>
      <c r="AC19" s="1098"/>
      <c r="AD19" s="1098"/>
      <c r="AE19" s="1099"/>
      <c r="AF19" s="1091"/>
      <c r="AG19" s="1092"/>
      <c r="AH19" s="1092"/>
      <c r="AI19" s="1092"/>
      <c r="AJ19" s="1093"/>
      <c r="AK19" s="1140"/>
      <c r="AL19" s="1141"/>
      <c r="AM19" s="1141"/>
      <c r="AN19" s="1141"/>
      <c r="AO19" s="1141"/>
      <c r="AP19" s="1141"/>
      <c r="AQ19" s="1141"/>
      <c r="AR19" s="1141"/>
      <c r="AS19" s="1141"/>
      <c r="AT19" s="1141"/>
      <c r="AU19" s="1138"/>
      <c r="AV19" s="1138"/>
      <c r="AW19" s="1138"/>
      <c r="AX19" s="1138"/>
      <c r="AY19" s="1139"/>
      <c r="AZ19" s="252"/>
      <c r="BA19" s="252"/>
      <c r="BB19" s="252"/>
      <c r="BC19" s="252"/>
      <c r="BD19" s="252"/>
      <c r="BE19" s="253"/>
      <c r="BF19" s="253"/>
      <c r="BG19" s="253"/>
      <c r="BH19" s="253"/>
      <c r="BI19" s="253"/>
      <c r="BJ19" s="253"/>
      <c r="BK19" s="253"/>
      <c r="BL19" s="253"/>
      <c r="BM19" s="253"/>
      <c r="BN19" s="253"/>
      <c r="BO19" s="253"/>
      <c r="BP19" s="253"/>
      <c r="BQ19" s="262">
        <v>13</v>
      </c>
      <c r="BR19" s="263"/>
      <c r="BS19" s="1068"/>
      <c r="BT19" s="1069"/>
      <c r="BU19" s="1069"/>
      <c r="BV19" s="1069"/>
      <c r="BW19" s="1069"/>
      <c r="BX19" s="1069"/>
      <c r="BY19" s="1069"/>
      <c r="BZ19" s="1069"/>
      <c r="CA19" s="1069"/>
      <c r="CB19" s="1069"/>
      <c r="CC19" s="1069"/>
      <c r="CD19" s="1069"/>
      <c r="CE19" s="1069"/>
      <c r="CF19" s="1069"/>
      <c r="CG19" s="1070"/>
      <c r="CH19" s="1043"/>
      <c r="CI19" s="1044"/>
      <c r="CJ19" s="1044"/>
      <c r="CK19" s="1044"/>
      <c r="CL19" s="1045"/>
      <c r="CM19" s="1043"/>
      <c r="CN19" s="1044"/>
      <c r="CO19" s="1044"/>
      <c r="CP19" s="1044"/>
      <c r="CQ19" s="1045"/>
      <c r="CR19" s="1043"/>
      <c r="CS19" s="1044"/>
      <c r="CT19" s="1044"/>
      <c r="CU19" s="1044"/>
      <c r="CV19" s="1045"/>
      <c r="CW19" s="1043"/>
      <c r="CX19" s="1044"/>
      <c r="CY19" s="1044"/>
      <c r="CZ19" s="1044"/>
      <c r="DA19" s="1045"/>
      <c r="DB19" s="1043"/>
      <c r="DC19" s="1044"/>
      <c r="DD19" s="1044"/>
      <c r="DE19" s="1044"/>
      <c r="DF19" s="1045"/>
      <c r="DG19" s="1043"/>
      <c r="DH19" s="1044"/>
      <c r="DI19" s="1044"/>
      <c r="DJ19" s="1044"/>
      <c r="DK19" s="1045"/>
      <c r="DL19" s="1043"/>
      <c r="DM19" s="1044"/>
      <c r="DN19" s="1044"/>
      <c r="DO19" s="1044"/>
      <c r="DP19" s="1045"/>
      <c r="DQ19" s="1043"/>
      <c r="DR19" s="1044"/>
      <c r="DS19" s="1044"/>
      <c r="DT19" s="1044"/>
      <c r="DU19" s="1045"/>
      <c r="DV19" s="1046"/>
      <c r="DW19" s="1047"/>
      <c r="DX19" s="1047"/>
      <c r="DY19" s="1047"/>
      <c r="DZ19" s="1048"/>
      <c r="EA19" s="254"/>
    </row>
    <row r="20" spans="1:131" s="255" customFormat="1" ht="26.25" customHeight="1" x14ac:dyDescent="0.15">
      <c r="A20" s="261">
        <v>14</v>
      </c>
      <c r="B20" s="1085"/>
      <c r="C20" s="1086"/>
      <c r="D20" s="1086"/>
      <c r="E20" s="1086"/>
      <c r="F20" s="1086"/>
      <c r="G20" s="1086"/>
      <c r="H20" s="1086"/>
      <c r="I20" s="1086"/>
      <c r="J20" s="1086"/>
      <c r="K20" s="1086"/>
      <c r="L20" s="1086"/>
      <c r="M20" s="1086"/>
      <c r="N20" s="1086"/>
      <c r="O20" s="1086"/>
      <c r="P20" s="1087"/>
      <c r="Q20" s="1097"/>
      <c r="R20" s="1098"/>
      <c r="S20" s="1098"/>
      <c r="T20" s="1098"/>
      <c r="U20" s="1098"/>
      <c r="V20" s="1098"/>
      <c r="W20" s="1098"/>
      <c r="X20" s="1098"/>
      <c r="Y20" s="1098"/>
      <c r="Z20" s="1098"/>
      <c r="AA20" s="1098"/>
      <c r="AB20" s="1098"/>
      <c r="AC20" s="1098"/>
      <c r="AD20" s="1098"/>
      <c r="AE20" s="1099"/>
      <c r="AF20" s="1091"/>
      <c r="AG20" s="1092"/>
      <c r="AH20" s="1092"/>
      <c r="AI20" s="1092"/>
      <c r="AJ20" s="1093"/>
      <c r="AK20" s="1140"/>
      <c r="AL20" s="1141"/>
      <c r="AM20" s="1141"/>
      <c r="AN20" s="1141"/>
      <c r="AO20" s="1141"/>
      <c r="AP20" s="1141"/>
      <c r="AQ20" s="1141"/>
      <c r="AR20" s="1141"/>
      <c r="AS20" s="1141"/>
      <c r="AT20" s="1141"/>
      <c r="AU20" s="1138"/>
      <c r="AV20" s="1138"/>
      <c r="AW20" s="1138"/>
      <c r="AX20" s="1138"/>
      <c r="AY20" s="1139"/>
      <c r="AZ20" s="252"/>
      <c r="BA20" s="252"/>
      <c r="BB20" s="252"/>
      <c r="BC20" s="252"/>
      <c r="BD20" s="252"/>
      <c r="BE20" s="253"/>
      <c r="BF20" s="253"/>
      <c r="BG20" s="253"/>
      <c r="BH20" s="253"/>
      <c r="BI20" s="253"/>
      <c r="BJ20" s="253"/>
      <c r="BK20" s="253"/>
      <c r="BL20" s="253"/>
      <c r="BM20" s="253"/>
      <c r="BN20" s="253"/>
      <c r="BO20" s="253"/>
      <c r="BP20" s="253"/>
      <c r="BQ20" s="262">
        <v>14</v>
      </c>
      <c r="BR20" s="263"/>
      <c r="BS20" s="1068"/>
      <c r="BT20" s="1069"/>
      <c r="BU20" s="1069"/>
      <c r="BV20" s="1069"/>
      <c r="BW20" s="1069"/>
      <c r="BX20" s="1069"/>
      <c r="BY20" s="1069"/>
      <c r="BZ20" s="1069"/>
      <c r="CA20" s="1069"/>
      <c r="CB20" s="1069"/>
      <c r="CC20" s="1069"/>
      <c r="CD20" s="1069"/>
      <c r="CE20" s="1069"/>
      <c r="CF20" s="1069"/>
      <c r="CG20" s="1070"/>
      <c r="CH20" s="1043"/>
      <c r="CI20" s="1044"/>
      <c r="CJ20" s="1044"/>
      <c r="CK20" s="1044"/>
      <c r="CL20" s="1045"/>
      <c r="CM20" s="1043"/>
      <c r="CN20" s="1044"/>
      <c r="CO20" s="1044"/>
      <c r="CP20" s="1044"/>
      <c r="CQ20" s="1045"/>
      <c r="CR20" s="1043"/>
      <c r="CS20" s="1044"/>
      <c r="CT20" s="1044"/>
      <c r="CU20" s="1044"/>
      <c r="CV20" s="1045"/>
      <c r="CW20" s="1043"/>
      <c r="CX20" s="1044"/>
      <c r="CY20" s="1044"/>
      <c r="CZ20" s="1044"/>
      <c r="DA20" s="1045"/>
      <c r="DB20" s="1043"/>
      <c r="DC20" s="1044"/>
      <c r="DD20" s="1044"/>
      <c r="DE20" s="1044"/>
      <c r="DF20" s="1045"/>
      <c r="DG20" s="1043"/>
      <c r="DH20" s="1044"/>
      <c r="DI20" s="1044"/>
      <c r="DJ20" s="1044"/>
      <c r="DK20" s="1045"/>
      <c r="DL20" s="1043"/>
      <c r="DM20" s="1044"/>
      <c r="DN20" s="1044"/>
      <c r="DO20" s="1044"/>
      <c r="DP20" s="1045"/>
      <c r="DQ20" s="1043"/>
      <c r="DR20" s="1044"/>
      <c r="DS20" s="1044"/>
      <c r="DT20" s="1044"/>
      <c r="DU20" s="1045"/>
      <c r="DV20" s="1046"/>
      <c r="DW20" s="1047"/>
      <c r="DX20" s="1047"/>
      <c r="DY20" s="1047"/>
      <c r="DZ20" s="1048"/>
      <c r="EA20" s="254"/>
    </row>
    <row r="21" spans="1:131" s="255" customFormat="1" ht="26.25" customHeight="1" thickBot="1" x14ac:dyDescent="0.2">
      <c r="A21" s="261">
        <v>15</v>
      </c>
      <c r="B21" s="1085"/>
      <c r="C21" s="1086"/>
      <c r="D21" s="1086"/>
      <c r="E21" s="1086"/>
      <c r="F21" s="1086"/>
      <c r="G21" s="1086"/>
      <c r="H21" s="1086"/>
      <c r="I21" s="1086"/>
      <c r="J21" s="1086"/>
      <c r="K21" s="1086"/>
      <c r="L21" s="1086"/>
      <c r="M21" s="1086"/>
      <c r="N21" s="1086"/>
      <c r="O21" s="1086"/>
      <c r="P21" s="1087"/>
      <c r="Q21" s="1097"/>
      <c r="R21" s="1098"/>
      <c r="S21" s="1098"/>
      <c r="T21" s="1098"/>
      <c r="U21" s="1098"/>
      <c r="V21" s="1098"/>
      <c r="W21" s="1098"/>
      <c r="X21" s="1098"/>
      <c r="Y21" s="1098"/>
      <c r="Z21" s="1098"/>
      <c r="AA21" s="1098"/>
      <c r="AB21" s="1098"/>
      <c r="AC21" s="1098"/>
      <c r="AD21" s="1098"/>
      <c r="AE21" s="1099"/>
      <c r="AF21" s="1091"/>
      <c r="AG21" s="1092"/>
      <c r="AH21" s="1092"/>
      <c r="AI21" s="1092"/>
      <c r="AJ21" s="1093"/>
      <c r="AK21" s="1140"/>
      <c r="AL21" s="1141"/>
      <c r="AM21" s="1141"/>
      <c r="AN21" s="1141"/>
      <c r="AO21" s="1141"/>
      <c r="AP21" s="1141"/>
      <c r="AQ21" s="1141"/>
      <c r="AR21" s="1141"/>
      <c r="AS21" s="1141"/>
      <c r="AT21" s="1141"/>
      <c r="AU21" s="1138"/>
      <c r="AV21" s="1138"/>
      <c r="AW21" s="1138"/>
      <c r="AX21" s="1138"/>
      <c r="AY21" s="1139"/>
      <c r="AZ21" s="252"/>
      <c r="BA21" s="252"/>
      <c r="BB21" s="252"/>
      <c r="BC21" s="252"/>
      <c r="BD21" s="252"/>
      <c r="BE21" s="253"/>
      <c r="BF21" s="253"/>
      <c r="BG21" s="253"/>
      <c r="BH21" s="253"/>
      <c r="BI21" s="253"/>
      <c r="BJ21" s="253"/>
      <c r="BK21" s="253"/>
      <c r="BL21" s="253"/>
      <c r="BM21" s="253"/>
      <c r="BN21" s="253"/>
      <c r="BO21" s="253"/>
      <c r="BP21" s="253"/>
      <c r="BQ21" s="262">
        <v>15</v>
      </c>
      <c r="BR21" s="263"/>
      <c r="BS21" s="1068"/>
      <c r="BT21" s="1069"/>
      <c r="BU21" s="1069"/>
      <c r="BV21" s="1069"/>
      <c r="BW21" s="1069"/>
      <c r="BX21" s="1069"/>
      <c r="BY21" s="1069"/>
      <c r="BZ21" s="1069"/>
      <c r="CA21" s="1069"/>
      <c r="CB21" s="1069"/>
      <c r="CC21" s="1069"/>
      <c r="CD21" s="1069"/>
      <c r="CE21" s="1069"/>
      <c r="CF21" s="1069"/>
      <c r="CG21" s="1070"/>
      <c r="CH21" s="1043"/>
      <c r="CI21" s="1044"/>
      <c r="CJ21" s="1044"/>
      <c r="CK21" s="1044"/>
      <c r="CL21" s="1045"/>
      <c r="CM21" s="1043"/>
      <c r="CN21" s="1044"/>
      <c r="CO21" s="1044"/>
      <c r="CP21" s="1044"/>
      <c r="CQ21" s="1045"/>
      <c r="CR21" s="1043"/>
      <c r="CS21" s="1044"/>
      <c r="CT21" s="1044"/>
      <c r="CU21" s="1044"/>
      <c r="CV21" s="1045"/>
      <c r="CW21" s="1043"/>
      <c r="CX21" s="1044"/>
      <c r="CY21" s="1044"/>
      <c r="CZ21" s="1044"/>
      <c r="DA21" s="1045"/>
      <c r="DB21" s="1043"/>
      <c r="DC21" s="1044"/>
      <c r="DD21" s="1044"/>
      <c r="DE21" s="1044"/>
      <c r="DF21" s="1045"/>
      <c r="DG21" s="1043"/>
      <c r="DH21" s="1044"/>
      <c r="DI21" s="1044"/>
      <c r="DJ21" s="1044"/>
      <c r="DK21" s="1045"/>
      <c r="DL21" s="1043"/>
      <c r="DM21" s="1044"/>
      <c r="DN21" s="1044"/>
      <c r="DO21" s="1044"/>
      <c r="DP21" s="1045"/>
      <c r="DQ21" s="1043"/>
      <c r="DR21" s="1044"/>
      <c r="DS21" s="1044"/>
      <c r="DT21" s="1044"/>
      <c r="DU21" s="1045"/>
      <c r="DV21" s="1046"/>
      <c r="DW21" s="1047"/>
      <c r="DX21" s="1047"/>
      <c r="DY21" s="1047"/>
      <c r="DZ21" s="1048"/>
      <c r="EA21" s="254"/>
    </row>
    <row r="22" spans="1:131" s="255" customFormat="1" ht="26.25" customHeight="1" x14ac:dyDescent="0.15">
      <c r="A22" s="261">
        <v>16</v>
      </c>
      <c r="B22" s="1085"/>
      <c r="C22" s="1086"/>
      <c r="D22" s="1086"/>
      <c r="E22" s="1086"/>
      <c r="F22" s="1086"/>
      <c r="G22" s="1086"/>
      <c r="H22" s="1086"/>
      <c r="I22" s="1086"/>
      <c r="J22" s="1086"/>
      <c r="K22" s="1086"/>
      <c r="L22" s="1086"/>
      <c r="M22" s="1086"/>
      <c r="N22" s="1086"/>
      <c r="O22" s="1086"/>
      <c r="P22" s="1087"/>
      <c r="Q22" s="1135"/>
      <c r="R22" s="1136"/>
      <c r="S22" s="1136"/>
      <c r="T22" s="1136"/>
      <c r="U22" s="1136"/>
      <c r="V22" s="1136"/>
      <c r="W22" s="1136"/>
      <c r="X22" s="1136"/>
      <c r="Y22" s="1136"/>
      <c r="Z22" s="1136"/>
      <c r="AA22" s="1136"/>
      <c r="AB22" s="1136"/>
      <c r="AC22" s="1136"/>
      <c r="AD22" s="1136"/>
      <c r="AE22" s="1137"/>
      <c r="AF22" s="1091"/>
      <c r="AG22" s="1092"/>
      <c r="AH22" s="1092"/>
      <c r="AI22" s="1092"/>
      <c r="AJ22" s="1093"/>
      <c r="AK22" s="1131"/>
      <c r="AL22" s="1132"/>
      <c r="AM22" s="1132"/>
      <c r="AN22" s="1132"/>
      <c r="AO22" s="1132"/>
      <c r="AP22" s="1132"/>
      <c r="AQ22" s="1132"/>
      <c r="AR22" s="1132"/>
      <c r="AS22" s="1132"/>
      <c r="AT22" s="1132"/>
      <c r="AU22" s="1133"/>
      <c r="AV22" s="1133"/>
      <c r="AW22" s="1133"/>
      <c r="AX22" s="1133"/>
      <c r="AY22" s="1134"/>
      <c r="AZ22" s="1083" t="s">
        <v>387</v>
      </c>
      <c r="BA22" s="1083"/>
      <c r="BB22" s="1083"/>
      <c r="BC22" s="1083"/>
      <c r="BD22" s="1084"/>
      <c r="BE22" s="253"/>
      <c r="BF22" s="253"/>
      <c r="BG22" s="253"/>
      <c r="BH22" s="253"/>
      <c r="BI22" s="253"/>
      <c r="BJ22" s="253"/>
      <c r="BK22" s="253"/>
      <c r="BL22" s="253"/>
      <c r="BM22" s="253"/>
      <c r="BN22" s="253"/>
      <c r="BO22" s="253"/>
      <c r="BP22" s="253"/>
      <c r="BQ22" s="262">
        <v>16</v>
      </c>
      <c r="BR22" s="263"/>
      <c r="BS22" s="1068"/>
      <c r="BT22" s="1069"/>
      <c r="BU22" s="1069"/>
      <c r="BV22" s="1069"/>
      <c r="BW22" s="1069"/>
      <c r="BX22" s="1069"/>
      <c r="BY22" s="1069"/>
      <c r="BZ22" s="1069"/>
      <c r="CA22" s="1069"/>
      <c r="CB22" s="1069"/>
      <c r="CC22" s="1069"/>
      <c r="CD22" s="1069"/>
      <c r="CE22" s="1069"/>
      <c r="CF22" s="1069"/>
      <c r="CG22" s="1070"/>
      <c r="CH22" s="1043"/>
      <c r="CI22" s="1044"/>
      <c r="CJ22" s="1044"/>
      <c r="CK22" s="1044"/>
      <c r="CL22" s="1045"/>
      <c r="CM22" s="1043"/>
      <c r="CN22" s="1044"/>
      <c r="CO22" s="1044"/>
      <c r="CP22" s="1044"/>
      <c r="CQ22" s="1045"/>
      <c r="CR22" s="1043"/>
      <c r="CS22" s="1044"/>
      <c r="CT22" s="1044"/>
      <c r="CU22" s="1044"/>
      <c r="CV22" s="1045"/>
      <c r="CW22" s="1043"/>
      <c r="CX22" s="1044"/>
      <c r="CY22" s="1044"/>
      <c r="CZ22" s="1044"/>
      <c r="DA22" s="1045"/>
      <c r="DB22" s="1043"/>
      <c r="DC22" s="1044"/>
      <c r="DD22" s="1044"/>
      <c r="DE22" s="1044"/>
      <c r="DF22" s="1045"/>
      <c r="DG22" s="1043"/>
      <c r="DH22" s="1044"/>
      <c r="DI22" s="1044"/>
      <c r="DJ22" s="1044"/>
      <c r="DK22" s="1045"/>
      <c r="DL22" s="1043"/>
      <c r="DM22" s="1044"/>
      <c r="DN22" s="1044"/>
      <c r="DO22" s="1044"/>
      <c r="DP22" s="1045"/>
      <c r="DQ22" s="1043"/>
      <c r="DR22" s="1044"/>
      <c r="DS22" s="1044"/>
      <c r="DT22" s="1044"/>
      <c r="DU22" s="1045"/>
      <c r="DV22" s="1046"/>
      <c r="DW22" s="1047"/>
      <c r="DX22" s="1047"/>
      <c r="DY22" s="1047"/>
      <c r="DZ22" s="1048"/>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22">
        <v>4451</v>
      </c>
      <c r="R23" s="1123"/>
      <c r="S23" s="1123"/>
      <c r="T23" s="1123"/>
      <c r="U23" s="1123"/>
      <c r="V23" s="1123">
        <v>4342</v>
      </c>
      <c r="W23" s="1123"/>
      <c r="X23" s="1123"/>
      <c r="Y23" s="1123"/>
      <c r="Z23" s="1123"/>
      <c r="AA23" s="1123">
        <v>109</v>
      </c>
      <c r="AB23" s="1123"/>
      <c r="AC23" s="1123"/>
      <c r="AD23" s="1123"/>
      <c r="AE23" s="1124"/>
      <c r="AF23" s="1125">
        <v>108</v>
      </c>
      <c r="AG23" s="1123"/>
      <c r="AH23" s="1123"/>
      <c r="AI23" s="1123"/>
      <c r="AJ23" s="1126"/>
      <c r="AK23" s="1127"/>
      <c r="AL23" s="1128"/>
      <c r="AM23" s="1128"/>
      <c r="AN23" s="1128"/>
      <c r="AO23" s="1128"/>
      <c r="AP23" s="1123">
        <v>3027217</v>
      </c>
      <c r="AQ23" s="1123"/>
      <c r="AR23" s="1123"/>
      <c r="AS23" s="1123"/>
      <c r="AT23" s="1123"/>
      <c r="AU23" s="1129"/>
      <c r="AV23" s="1129"/>
      <c r="AW23" s="1129"/>
      <c r="AX23" s="1129"/>
      <c r="AY23" s="1130"/>
      <c r="AZ23" s="1119" t="s">
        <v>126</v>
      </c>
      <c r="BA23" s="1120"/>
      <c r="BB23" s="1120"/>
      <c r="BC23" s="1120"/>
      <c r="BD23" s="1121"/>
      <c r="BE23" s="253"/>
      <c r="BF23" s="253"/>
      <c r="BG23" s="253"/>
      <c r="BH23" s="253"/>
      <c r="BI23" s="253"/>
      <c r="BJ23" s="253"/>
      <c r="BK23" s="253"/>
      <c r="BL23" s="253"/>
      <c r="BM23" s="253"/>
      <c r="BN23" s="253"/>
      <c r="BO23" s="253"/>
      <c r="BP23" s="253"/>
      <c r="BQ23" s="262">
        <v>17</v>
      </c>
      <c r="BR23" s="263"/>
      <c r="BS23" s="1068"/>
      <c r="BT23" s="1069"/>
      <c r="BU23" s="1069"/>
      <c r="BV23" s="1069"/>
      <c r="BW23" s="1069"/>
      <c r="BX23" s="1069"/>
      <c r="BY23" s="1069"/>
      <c r="BZ23" s="1069"/>
      <c r="CA23" s="1069"/>
      <c r="CB23" s="1069"/>
      <c r="CC23" s="1069"/>
      <c r="CD23" s="1069"/>
      <c r="CE23" s="1069"/>
      <c r="CF23" s="1069"/>
      <c r="CG23" s="1070"/>
      <c r="CH23" s="1043"/>
      <c r="CI23" s="1044"/>
      <c r="CJ23" s="1044"/>
      <c r="CK23" s="1044"/>
      <c r="CL23" s="1045"/>
      <c r="CM23" s="1043"/>
      <c r="CN23" s="1044"/>
      <c r="CO23" s="1044"/>
      <c r="CP23" s="1044"/>
      <c r="CQ23" s="1045"/>
      <c r="CR23" s="1043"/>
      <c r="CS23" s="1044"/>
      <c r="CT23" s="1044"/>
      <c r="CU23" s="1044"/>
      <c r="CV23" s="1045"/>
      <c r="CW23" s="1043"/>
      <c r="CX23" s="1044"/>
      <c r="CY23" s="1044"/>
      <c r="CZ23" s="1044"/>
      <c r="DA23" s="1045"/>
      <c r="DB23" s="1043"/>
      <c r="DC23" s="1044"/>
      <c r="DD23" s="1044"/>
      <c r="DE23" s="1044"/>
      <c r="DF23" s="1045"/>
      <c r="DG23" s="1043"/>
      <c r="DH23" s="1044"/>
      <c r="DI23" s="1044"/>
      <c r="DJ23" s="1044"/>
      <c r="DK23" s="1045"/>
      <c r="DL23" s="1043"/>
      <c r="DM23" s="1044"/>
      <c r="DN23" s="1044"/>
      <c r="DO23" s="1044"/>
      <c r="DP23" s="1045"/>
      <c r="DQ23" s="1043"/>
      <c r="DR23" s="1044"/>
      <c r="DS23" s="1044"/>
      <c r="DT23" s="1044"/>
      <c r="DU23" s="1045"/>
      <c r="DV23" s="1046"/>
      <c r="DW23" s="1047"/>
      <c r="DX23" s="1047"/>
      <c r="DY23" s="1047"/>
      <c r="DZ23" s="1048"/>
      <c r="EA23" s="254"/>
    </row>
    <row r="24" spans="1:131" s="255" customFormat="1" ht="26.25" customHeight="1" x14ac:dyDescent="0.15">
      <c r="A24" s="1118" t="s">
        <v>390</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2"/>
      <c r="BA24" s="252"/>
      <c r="BB24" s="252"/>
      <c r="BC24" s="252"/>
      <c r="BD24" s="252"/>
      <c r="BE24" s="253"/>
      <c r="BF24" s="253"/>
      <c r="BG24" s="253"/>
      <c r="BH24" s="253"/>
      <c r="BI24" s="253"/>
      <c r="BJ24" s="253"/>
      <c r="BK24" s="253"/>
      <c r="BL24" s="253"/>
      <c r="BM24" s="253"/>
      <c r="BN24" s="253"/>
      <c r="BO24" s="253"/>
      <c r="BP24" s="253"/>
      <c r="BQ24" s="262">
        <v>18</v>
      </c>
      <c r="BR24" s="263"/>
      <c r="BS24" s="1068"/>
      <c r="BT24" s="1069"/>
      <c r="BU24" s="1069"/>
      <c r="BV24" s="1069"/>
      <c r="BW24" s="1069"/>
      <c r="BX24" s="1069"/>
      <c r="BY24" s="1069"/>
      <c r="BZ24" s="1069"/>
      <c r="CA24" s="1069"/>
      <c r="CB24" s="1069"/>
      <c r="CC24" s="1069"/>
      <c r="CD24" s="1069"/>
      <c r="CE24" s="1069"/>
      <c r="CF24" s="1069"/>
      <c r="CG24" s="1070"/>
      <c r="CH24" s="1043"/>
      <c r="CI24" s="1044"/>
      <c r="CJ24" s="1044"/>
      <c r="CK24" s="1044"/>
      <c r="CL24" s="1045"/>
      <c r="CM24" s="1043"/>
      <c r="CN24" s="1044"/>
      <c r="CO24" s="1044"/>
      <c r="CP24" s="1044"/>
      <c r="CQ24" s="1045"/>
      <c r="CR24" s="1043"/>
      <c r="CS24" s="1044"/>
      <c r="CT24" s="1044"/>
      <c r="CU24" s="1044"/>
      <c r="CV24" s="1045"/>
      <c r="CW24" s="1043"/>
      <c r="CX24" s="1044"/>
      <c r="CY24" s="1044"/>
      <c r="CZ24" s="1044"/>
      <c r="DA24" s="1045"/>
      <c r="DB24" s="1043"/>
      <c r="DC24" s="1044"/>
      <c r="DD24" s="1044"/>
      <c r="DE24" s="1044"/>
      <c r="DF24" s="1045"/>
      <c r="DG24" s="1043"/>
      <c r="DH24" s="1044"/>
      <c r="DI24" s="1044"/>
      <c r="DJ24" s="1044"/>
      <c r="DK24" s="1045"/>
      <c r="DL24" s="1043"/>
      <c r="DM24" s="1044"/>
      <c r="DN24" s="1044"/>
      <c r="DO24" s="1044"/>
      <c r="DP24" s="1045"/>
      <c r="DQ24" s="1043"/>
      <c r="DR24" s="1044"/>
      <c r="DS24" s="1044"/>
      <c r="DT24" s="1044"/>
      <c r="DU24" s="1045"/>
      <c r="DV24" s="1046"/>
      <c r="DW24" s="1047"/>
      <c r="DX24" s="1047"/>
      <c r="DY24" s="1047"/>
      <c r="DZ24" s="1048"/>
      <c r="EA24" s="254"/>
    </row>
    <row r="25" spans="1:131" s="247" customFormat="1" ht="26.25" customHeight="1" thickBot="1" x14ac:dyDescent="0.2">
      <c r="A25" s="1117" t="s">
        <v>391</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2"/>
      <c r="BK25" s="252"/>
      <c r="BL25" s="252"/>
      <c r="BM25" s="252"/>
      <c r="BN25" s="252"/>
      <c r="BO25" s="265"/>
      <c r="BP25" s="265"/>
      <c r="BQ25" s="262">
        <v>19</v>
      </c>
      <c r="BR25" s="263"/>
      <c r="BS25" s="1068"/>
      <c r="BT25" s="1069"/>
      <c r="BU25" s="1069"/>
      <c r="BV25" s="1069"/>
      <c r="BW25" s="1069"/>
      <c r="BX25" s="1069"/>
      <c r="BY25" s="1069"/>
      <c r="BZ25" s="1069"/>
      <c r="CA25" s="1069"/>
      <c r="CB25" s="1069"/>
      <c r="CC25" s="1069"/>
      <c r="CD25" s="1069"/>
      <c r="CE25" s="1069"/>
      <c r="CF25" s="1069"/>
      <c r="CG25" s="1070"/>
      <c r="CH25" s="1043"/>
      <c r="CI25" s="1044"/>
      <c r="CJ25" s="1044"/>
      <c r="CK25" s="1044"/>
      <c r="CL25" s="1045"/>
      <c r="CM25" s="1043"/>
      <c r="CN25" s="1044"/>
      <c r="CO25" s="1044"/>
      <c r="CP25" s="1044"/>
      <c r="CQ25" s="1045"/>
      <c r="CR25" s="1043"/>
      <c r="CS25" s="1044"/>
      <c r="CT25" s="1044"/>
      <c r="CU25" s="1044"/>
      <c r="CV25" s="1045"/>
      <c r="CW25" s="1043"/>
      <c r="CX25" s="1044"/>
      <c r="CY25" s="1044"/>
      <c r="CZ25" s="1044"/>
      <c r="DA25" s="1045"/>
      <c r="DB25" s="1043"/>
      <c r="DC25" s="1044"/>
      <c r="DD25" s="1044"/>
      <c r="DE25" s="1044"/>
      <c r="DF25" s="1045"/>
      <c r="DG25" s="1043"/>
      <c r="DH25" s="1044"/>
      <c r="DI25" s="1044"/>
      <c r="DJ25" s="1044"/>
      <c r="DK25" s="1045"/>
      <c r="DL25" s="1043"/>
      <c r="DM25" s="1044"/>
      <c r="DN25" s="1044"/>
      <c r="DO25" s="1044"/>
      <c r="DP25" s="1045"/>
      <c r="DQ25" s="1043"/>
      <c r="DR25" s="1044"/>
      <c r="DS25" s="1044"/>
      <c r="DT25" s="1044"/>
      <c r="DU25" s="1045"/>
      <c r="DV25" s="1046"/>
      <c r="DW25" s="1047"/>
      <c r="DX25" s="1047"/>
      <c r="DY25" s="1047"/>
      <c r="DZ25" s="1048"/>
      <c r="EA25" s="246"/>
    </row>
    <row r="26" spans="1:131" s="247" customFormat="1" ht="26.25" customHeight="1" x14ac:dyDescent="0.15">
      <c r="A26" s="1049" t="s">
        <v>369</v>
      </c>
      <c r="B26" s="1050"/>
      <c r="C26" s="1050"/>
      <c r="D26" s="1050"/>
      <c r="E26" s="1050"/>
      <c r="F26" s="1050"/>
      <c r="G26" s="1050"/>
      <c r="H26" s="1050"/>
      <c r="I26" s="1050"/>
      <c r="J26" s="1050"/>
      <c r="K26" s="1050"/>
      <c r="L26" s="1050"/>
      <c r="M26" s="1050"/>
      <c r="N26" s="1050"/>
      <c r="O26" s="1050"/>
      <c r="P26" s="1051"/>
      <c r="Q26" s="1055" t="s">
        <v>392</v>
      </c>
      <c r="R26" s="1056"/>
      <c r="S26" s="1056"/>
      <c r="T26" s="1056"/>
      <c r="U26" s="1057"/>
      <c r="V26" s="1055" t="s">
        <v>393</v>
      </c>
      <c r="W26" s="1056"/>
      <c r="X26" s="1056"/>
      <c r="Y26" s="1056"/>
      <c r="Z26" s="1057"/>
      <c r="AA26" s="1055" t="s">
        <v>394</v>
      </c>
      <c r="AB26" s="1056"/>
      <c r="AC26" s="1056"/>
      <c r="AD26" s="1056"/>
      <c r="AE26" s="1056"/>
      <c r="AF26" s="1113" t="s">
        <v>395</v>
      </c>
      <c r="AG26" s="1062"/>
      <c r="AH26" s="1062"/>
      <c r="AI26" s="1062"/>
      <c r="AJ26" s="1114"/>
      <c r="AK26" s="1056" t="s">
        <v>396</v>
      </c>
      <c r="AL26" s="1056"/>
      <c r="AM26" s="1056"/>
      <c r="AN26" s="1056"/>
      <c r="AO26" s="1057"/>
      <c r="AP26" s="1055" t="s">
        <v>397</v>
      </c>
      <c r="AQ26" s="1056"/>
      <c r="AR26" s="1056"/>
      <c r="AS26" s="1056"/>
      <c r="AT26" s="1057"/>
      <c r="AU26" s="1055" t="s">
        <v>398</v>
      </c>
      <c r="AV26" s="1056"/>
      <c r="AW26" s="1056"/>
      <c r="AX26" s="1056"/>
      <c r="AY26" s="1057"/>
      <c r="AZ26" s="1055" t="s">
        <v>399</v>
      </c>
      <c r="BA26" s="1056"/>
      <c r="BB26" s="1056"/>
      <c r="BC26" s="1056"/>
      <c r="BD26" s="1057"/>
      <c r="BE26" s="1055" t="s">
        <v>376</v>
      </c>
      <c r="BF26" s="1056"/>
      <c r="BG26" s="1056"/>
      <c r="BH26" s="1056"/>
      <c r="BI26" s="1071"/>
      <c r="BJ26" s="252"/>
      <c r="BK26" s="252"/>
      <c r="BL26" s="252"/>
      <c r="BM26" s="252"/>
      <c r="BN26" s="252"/>
      <c r="BO26" s="265"/>
      <c r="BP26" s="265"/>
      <c r="BQ26" s="262">
        <v>20</v>
      </c>
      <c r="BR26" s="263"/>
      <c r="BS26" s="1068"/>
      <c r="BT26" s="1069"/>
      <c r="BU26" s="1069"/>
      <c r="BV26" s="1069"/>
      <c r="BW26" s="1069"/>
      <c r="BX26" s="1069"/>
      <c r="BY26" s="1069"/>
      <c r="BZ26" s="1069"/>
      <c r="CA26" s="1069"/>
      <c r="CB26" s="1069"/>
      <c r="CC26" s="1069"/>
      <c r="CD26" s="1069"/>
      <c r="CE26" s="1069"/>
      <c r="CF26" s="1069"/>
      <c r="CG26" s="1070"/>
      <c r="CH26" s="1043"/>
      <c r="CI26" s="1044"/>
      <c r="CJ26" s="1044"/>
      <c r="CK26" s="1044"/>
      <c r="CL26" s="1045"/>
      <c r="CM26" s="1043"/>
      <c r="CN26" s="1044"/>
      <c r="CO26" s="1044"/>
      <c r="CP26" s="1044"/>
      <c r="CQ26" s="1045"/>
      <c r="CR26" s="1043"/>
      <c r="CS26" s="1044"/>
      <c r="CT26" s="1044"/>
      <c r="CU26" s="1044"/>
      <c r="CV26" s="1045"/>
      <c r="CW26" s="1043"/>
      <c r="CX26" s="1044"/>
      <c r="CY26" s="1044"/>
      <c r="CZ26" s="1044"/>
      <c r="DA26" s="1045"/>
      <c r="DB26" s="1043"/>
      <c r="DC26" s="1044"/>
      <c r="DD26" s="1044"/>
      <c r="DE26" s="1044"/>
      <c r="DF26" s="1045"/>
      <c r="DG26" s="1043"/>
      <c r="DH26" s="1044"/>
      <c r="DI26" s="1044"/>
      <c r="DJ26" s="1044"/>
      <c r="DK26" s="1045"/>
      <c r="DL26" s="1043"/>
      <c r="DM26" s="1044"/>
      <c r="DN26" s="1044"/>
      <c r="DO26" s="1044"/>
      <c r="DP26" s="1045"/>
      <c r="DQ26" s="1043"/>
      <c r="DR26" s="1044"/>
      <c r="DS26" s="1044"/>
      <c r="DT26" s="1044"/>
      <c r="DU26" s="1045"/>
      <c r="DV26" s="1046"/>
      <c r="DW26" s="1047"/>
      <c r="DX26" s="1047"/>
      <c r="DY26" s="1047"/>
      <c r="DZ26" s="1048"/>
      <c r="EA26" s="246"/>
    </row>
    <row r="27" spans="1:131" s="247" customFormat="1" ht="26.25" customHeight="1" thickBot="1" x14ac:dyDescent="0.2">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15"/>
      <c r="AG27" s="1065"/>
      <c r="AH27" s="1065"/>
      <c r="AI27" s="1065"/>
      <c r="AJ27" s="1116"/>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2"/>
      <c r="BK27" s="252"/>
      <c r="BL27" s="252"/>
      <c r="BM27" s="252"/>
      <c r="BN27" s="252"/>
      <c r="BO27" s="265"/>
      <c r="BP27" s="265"/>
      <c r="BQ27" s="262">
        <v>21</v>
      </c>
      <c r="BR27" s="263"/>
      <c r="BS27" s="1068"/>
      <c r="BT27" s="1069"/>
      <c r="BU27" s="1069"/>
      <c r="BV27" s="1069"/>
      <c r="BW27" s="1069"/>
      <c r="BX27" s="1069"/>
      <c r="BY27" s="1069"/>
      <c r="BZ27" s="1069"/>
      <c r="CA27" s="1069"/>
      <c r="CB27" s="1069"/>
      <c r="CC27" s="1069"/>
      <c r="CD27" s="1069"/>
      <c r="CE27" s="1069"/>
      <c r="CF27" s="1069"/>
      <c r="CG27" s="1070"/>
      <c r="CH27" s="1043"/>
      <c r="CI27" s="1044"/>
      <c r="CJ27" s="1044"/>
      <c r="CK27" s="1044"/>
      <c r="CL27" s="1045"/>
      <c r="CM27" s="1043"/>
      <c r="CN27" s="1044"/>
      <c r="CO27" s="1044"/>
      <c r="CP27" s="1044"/>
      <c r="CQ27" s="1045"/>
      <c r="CR27" s="1043"/>
      <c r="CS27" s="1044"/>
      <c r="CT27" s="1044"/>
      <c r="CU27" s="1044"/>
      <c r="CV27" s="1045"/>
      <c r="CW27" s="1043"/>
      <c r="CX27" s="1044"/>
      <c r="CY27" s="1044"/>
      <c r="CZ27" s="1044"/>
      <c r="DA27" s="1045"/>
      <c r="DB27" s="1043"/>
      <c r="DC27" s="1044"/>
      <c r="DD27" s="1044"/>
      <c r="DE27" s="1044"/>
      <c r="DF27" s="1045"/>
      <c r="DG27" s="1043"/>
      <c r="DH27" s="1044"/>
      <c r="DI27" s="1044"/>
      <c r="DJ27" s="1044"/>
      <c r="DK27" s="1045"/>
      <c r="DL27" s="1043"/>
      <c r="DM27" s="1044"/>
      <c r="DN27" s="1044"/>
      <c r="DO27" s="1044"/>
      <c r="DP27" s="1045"/>
      <c r="DQ27" s="1043"/>
      <c r="DR27" s="1044"/>
      <c r="DS27" s="1044"/>
      <c r="DT27" s="1044"/>
      <c r="DU27" s="1045"/>
      <c r="DV27" s="1046"/>
      <c r="DW27" s="1047"/>
      <c r="DX27" s="1047"/>
      <c r="DY27" s="1047"/>
      <c r="DZ27" s="1048"/>
      <c r="EA27" s="246"/>
    </row>
    <row r="28" spans="1:131" s="247" customFormat="1" ht="26.25" customHeight="1" thickTop="1" x14ac:dyDescent="0.15">
      <c r="A28" s="266">
        <v>1</v>
      </c>
      <c r="B28" s="1104" t="s">
        <v>400</v>
      </c>
      <c r="C28" s="1105"/>
      <c r="D28" s="1105"/>
      <c r="E28" s="1105"/>
      <c r="F28" s="1105"/>
      <c r="G28" s="1105"/>
      <c r="H28" s="1105"/>
      <c r="I28" s="1105"/>
      <c r="J28" s="1105"/>
      <c r="K28" s="1105"/>
      <c r="L28" s="1105"/>
      <c r="M28" s="1105"/>
      <c r="N28" s="1105"/>
      <c r="O28" s="1105"/>
      <c r="P28" s="1106"/>
      <c r="Q28" s="1107">
        <v>727</v>
      </c>
      <c r="R28" s="1108"/>
      <c r="S28" s="1108"/>
      <c r="T28" s="1108"/>
      <c r="U28" s="1108"/>
      <c r="V28" s="1108">
        <v>705</v>
      </c>
      <c r="W28" s="1108"/>
      <c r="X28" s="1108"/>
      <c r="Y28" s="1108"/>
      <c r="Z28" s="1108"/>
      <c r="AA28" s="1108">
        <v>22</v>
      </c>
      <c r="AB28" s="1108"/>
      <c r="AC28" s="1108"/>
      <c r="AD28" s="1108"/>
      <c r="AE28" s="1109"/>
      <c r="AF28" s="1110">
        <v>22</v>
      </c>
      <c r="AG28" s="1108"/>
      <c r="AH28" s="1108"/>
      <c r="AI28" s="1108"/>
      <c r="AJ28" s="1111"/>
      <c r="AK28" s="1112">
        <v>50</v>
      </c>
      <c r="AL28" s="1100"/>
      <c r="AM28" s="1100"/>
      <c r="AN28" s="1100"/>
      <c r="AO28" s="1100"/>
      <c r="AP28" s="1100" t="s">
        <v>574</v>
      </c>
      <c r="AQ28" s="1100"/>
      <c r="AR28" s="1100"/>
      <c r="AS28" s="1100"/>
      <c r="AT28" s="1100"/>
      <c r="AU28" s="1100" t="s">
        <v>574</v>
      </c>
      <c r="AV28" s="1100"/>
      <c r="AW28" s="1100"/>
      <c r="AX28" s="1100"/>
      <c r="AY28" s="1100"/>
      <c r="AZ28" s="1101"/>
      <c r="BA28" s="1101"/>
      <c r="BB28" s="1101"/>
      <c r="BC28" s="1101"/>
      <c r="BD28" s="1101"/>
      <c r="BE28" s="1102"/>
      <c r="BF28" s="1102"/>
      <c r="BG28" s="1102"/>
      <c r="BH28" s="1102"/>
      <c r="BI28" s="1103"/>
      <c r="BJ28" s="252"/>
      <c r="BK28" s="252"/>
      <c r="BL28" s="252"/>
      <c r="BM28" s="252"/>
      <c r="BN28" s="252"/>
      <c r="BO28" s="265"/>
      <c r="BP28" s="265"/>
      <c r="BQ28" s="262">
        <v>22</v>
      </c>
      <c r="BR28" s="263"/>
      <c r="BS28" s="1068"/>
      <c r="BT28" s="1069"/>
      <c r="BU28" s="1069"/>
      <c r="BV28" s="1069"/>
      <c r="BW28" s="1069"/>
      <c r="BX28" s="1069"/>
      <c r="BY28" s="1069"/>
      <c r="BZ28" s="1069"/>
      <c r="CA28" s="1069"/>
      <c r="CB28" s="1069"/>
      <c r="CC28" s="1069"/>
      <c r="CD28" s="1069"/>
      <c r="CE28" s="1069"/>
      <c r="CF28" s="1069"/>
      <c r="CG28" s="1070"/>
      <c r="CH28" s="1043"/>
      <c r="CI28" s="1044"/>
      <c r="CJ28" s="1044"/>
      <c r="CK28" s="1044"/>
      <c r="CL28" s="1045"/>
      <c r="CM28" s="1043"/>
      <c r="CN28" s="1044"/>
      <c r="CO28" s="1044"/>
      <c r="CP28" s="1044"/>
      <c r="CQ28" s="1045"/>
      <c r="CR28" s="1043"/>
      <c r="CS28" s="1044"/>
      <c r="CT28" s="1044"/>
      <c r="CU28" s="1044"/>
      <c r="CV28" s="1045"/>
      <c r="CW28" s="1043"/>
      <c r="CX28" s="1044"/>
      <c r="CY28" s="1044"/>
      <c r="CZ28" s="1044"/>
      <c r="DA28" s="1045"/>
      <c r="DB28" s="1043"/>
      <c r="DC28" s="1044"/>
      <c r="DD28" s="1044"/>
      <c r="DE28" s="1044"/>
      <c r="DF28" s="1045"/>
      <c r="DG28" s="1043"/>
      <c r="DH28" s="1044"/>
      <c r="DI28" s="1044"/>
      <c r="DJ28" s="1044"/>
      <c r="DK28" s="1045"/>
      <c r="DL28" s="1043"/>
      <c r="DM28" s="1044"/>
      <c r="DN28" s="1044"/>
      <c r="DO28" s="1044"/>
      <c r="DP28" s="1045"/>
      <c r="DQ28" s="1043"/>
      <c r="DR28" s="1044"/>
      <c r="DS28" s="1044"/>
      <c r="DT28" s="1044"/>
      <c r="DU28" s="1045"/>
      <c r="DV28" s="1046"/>
      <c r="DW28" s="1047"/>
      <c r="DX28" s="1047"/>
      <c r="DY28" s="1047"/>
      <c r="DZ28" s="1048"/>
      <c r="EA28" s="246"/>
    </row>
    <row r="29" spans="1:131" s="247" customFormat="1" ht="26.25" customHeight="1" x14ac:dyDescent="0.15">
      <c r="A29" s="266">
        <v>2</v>
      </c>
      <c r="B29" s="1085" t="s">
        <v>401</v>
      </c>
      <c r="C29" s="1086"/>
      <c r="D29" s="1086"/>
      <c r="E29" s="1086"/>
      <c r="F29" s="1086"/>
      <c r="G29" s="1086"/>
      <c r="H29" s="1086"/>
      <c r="I29" s="1086"/>
      <c r="J29" s="1086"/>
      <c r="K29" s="1086"/>
      <c r="L29" s="1086"/>
      <c r="M29" s="1086"/>
      <c r="N29" s="1086"/>
      <c r="O29" s="1086"/>
      <c r="P29" s="1087"/>
      <c r="Q29" s="1097">
        <v>889</v>
      </c>
      <c r="R29" s="1098"/>
      <c r="S29" s="1098"/>
      <c r="T29" s="1098"/>
      <c r="U29" s="1098"/>
      <c r="V29" s="1098">
        <v>826</v>
      </c>
      <c r="W29" s="1098"/>
      <c r="X29" s="1098"/>
      <c r="Y29" s="1098"/>
      <c r="Z29" s="1098"/>
      <c r="AA29" s="1098">
        <v>62</v>
      </c>
      <c r="AB29" s="1098"/>
      <c r="AC29" s="1098"/>
      <c r="AD29" s="1098"/>
      <c r="AE29" s="1099"/>
      <c r="AF29" s="1091">
        <v>62</v>
      </c>
      <c r="AG29" s="1092"/>
      <c r="AH29" s="1092"/>
      <c r="AI29" s="1092"/>
      <c r="AJ29" s="1093"/>
      <c r="AK29" s="1034">
        <v>113</v>
      </c>
      <c r="AL29" s="1022"/>
      <c r="AM29" s="1022"/>
      <c r="AN29" s="1022"/>
      <c r="AO29" s="1022"/>
      <c r="AP29" s="1035" t="s">
        <v>574</v>
      </c>
      <c r="AQ29" s="1033"/>
      <c r="AR29" s="1033"/>
      <c r="AS29" s="1033"/>
      <c r="AT29" s="1034"/>
      <c r="AU29" s="1035" t="s">
        <v>574</v>
      </c>
      <c r="AV29" s="1033"/>
      <c r="AW29" s="1033"/>
      <c r="AX29" s="1033"/>
      <c r="AY29" s="1034"/>
      <c r="AZ29" s="1096"/>
      <c r="BA29" s="1096"/>
      <c r="BB29" s="1096"/>
      <c r="BC29" s="1096"/>
      <c r="BD29" s="1096"/>
      <c r="BE29" s="1080"/>
      <c r="BF29" s="1080"/>
      <c r="BG29" s="1080"/>
      <c r="BH29" s="1080"/>
      <c r="BI29" s="1081"/>
      <c r="BJ29" s="252"/>
      <c r="BK29" s="252"/>
      <c r="BL29" s="252"/>
      <c r="BM29" s="252"/>
      <c r="BN29" s="252"/>
      <c r="BO29" s="265"/>
      <c r="BP29" s="265"/>
      <c r="BQ29" s="262">
        <v>23</v>
      </c>
      <c r="BR29" s="263"/>
      <c r="BS29" s="1068"/>
      <c r="BT29" s="1069"/>
      <c r="BU29" s="1069"/>
      <c r="BV29" s="1069"/>
      <c r="BW29" s="1069"/>
      <c r="BX29" s="1069"/>
      <c r="BY29" s="1069"/>
      <c r="BZ29" s="1069"/>
      <c r="CA29" s="1069"/>
      <c r="CB29" s="1069"/>
      <c r="CC29" s="1069"/>
      <c r="CD29" s="1069"/>
      <c r="CE29" s="1069"/>
      <c r="CF29" s="1069"/>
      <c r="CG29" s="1070"/>
      <c r="CH29" s="1043"/>
      <c r="CI29" s="1044"/>
      <c r="CJ29" s="1044"/>
      <c r="CK29" s="1044"/>
      <c r="CL29" s="1045"/>
      <c r="CM29" s="1043"/>
      <c r="CN29" s="1044"/>
      <c r="CO29" s="1044"/>
      <c r="CP29" s="1044"/>
      <c r="CQ29" s="1045"/>
      <c r="CR29" s="1043"/>
      <c r="CS29" s="1044"/>
      <c r="CT29" s="1044"/>
      <c r="CU29" s="1044"/>
      <c r="CV29" s="1045"/>
      <c r="CW29" s="1043"/>
      <c r="CX29" s="1044"/>
      <c r="CY29" s="1044"/>
      <c r="CZ29" s="1044"/>
      <c r="DA29" s="1045"/>
      <c r="DB29" s="1043"/>
      <c r="DC29" s="1044"/>
      <c r="DD29" s="1044"/>
      <c r="DE29" s="1044"/>
      <c r="DF29" s="1045"/>
      <c r="DG29" s="1043"/>
      <c r="DH29" s="1044"/>
      <c r="DI29" s="1044"/>
      <c r="DJ29" s="1044"/>
      <c r="DK29" s="1045"/>
      <c r="DL29" s="1043"/>
      <c r="DM29" s="1044"/>
      <c r="DN29" s="1044"/>
      <c r="DO29" s="1044"/>
      <c r="DP29" s="1045"/>
      <c r="DQ29" s="1043"/>
      <c r="DR29" s="1044"/>
      <c r="DS29" s="1044"/>
      <c r="DT29" s="1044"/>
      <c r="DU29" s="1045"/>
      <c r="DV29" s="1046"/>
      <c r="DW29" s="1047"/>
      <c r="DX29" s="1047"/>
      <c r="DY29" s="1047"/>
      <c r="DZ29" s="1048"/>
      <c r="EA29" s="246"/>
    </row>
    <row r="30" spans="1:131" s="247" customFormat="1" ht="26.25" customHeight="1" x14ac:dyDescent="0.15">
      <c r="A30" s="266">
        <v>3</v>
      </c>
      <c r="B30" s="1085" t="s">
        <v>402</v>
      </c>
      <c r="C30" s="1086"/>
      <c r="D30" s="1086"/>
      <c r="E30" s="1086"/>
      <c r="F30" s="1086"/>
      <c r="G30" s="1086"/>
      <c r="H30" s="1086"/>
      <c r="I30" s="1086"/>
      <c r="J30" s="1086"/>
      <c r="K30" s="1086"/>
      <c r="L30" s="1086"/>
      <c r="M30" s="1086"/>
      <c r="N30" s="1086"/>
      <c r="O30" s="1086"/>
      <c r="P30" s="1087"/>
      <c r="Q30" s="1097">
        <v>77</v>
      </c>
      <c r="R30" s="1098"/>
      <c r="S30" s="1098"/>
      <c r="T30" s="1098"/>
      <c r="U30" s="1098"/>
      <c r="V30" s="1098">
        <v>76</v>
      </c>
      <c r="W30" s="1098"/>
      <c r="X30" s="1098"/>
      <c r="Y30" s="1098"/>
      <c r="Z30" s="1098"/>
      <c r="AA30" s="1098">
        <v>1</v>
      </c>
      <c r="AB30" s="1098"/>
      <c r="AC30" s="1098"/>
      <c r="AD30" s="1098"/>
      <c r="AE30" s="1099"/>
      <c r="AF30" s="1091">
        <v>1</v>
      </c>
      <c r="AG30" s="1092"/>
      <c r="AH30" s="1092"/>
      <c r="AI30" s="1092"/>
      <c r="AJ30" s="1093"/>
      <c r="AK30" s="1034">
        <v>20</v>
      </c>
      <c r="AL30" s="1022"/>
      <c r="AM30" s="1022"/>
      <c r="AN30" s="1022"/>
      <c r="AO30" s="1022"/>
      <c r="AP30" s="1022" t="s">
        <v>574</v>
      </c>
      <c r="AQ30" s="1022"/>
      <c r="AR30" s="1022"/>
      <c r="AS30" s="1022"/>
      <c r="AT30" s="1022"/>
      <c r="AU30" s="1022" t="s">
        <v>574</v>
      </c>
      <c r="AV30" s="1022"/>
      <c r="AW30" s="1022"/>
      <c r="AX30" s="1022"/>
      <c r="AY30" s="1022"/>
      <c r="AZ30" s="1096"/>
      <c r="BA30" s="1096"/>
      <c r="BB30" s="1096"/>
      <c r="BC30" s="1096"/>
      <c r="BD30" s="1096"/>
      <c r="BE30" s="1080"/>
      <c r="BF30" s="1080"/>
      <c r="BG30" s="1080"/>
      <c r="BH30" s="1080"/>
      <c r="BI30" s="1081"/>
      <c r="BJ30" s="252"/>
      <c r="BK30" s="252"/>
      <c r="BL30" s="252"/>
      <c r="BM30" s="252"/>
      <c r="BN30" s="252"/>
      <c r="BO30" s="265"/>
      <c r="BP30" s="265"/>
      <c r="BQ30" s="262">
        <v>24</v>
      </c>
      <c r="BR30" s="263"/>
      <c r="BS30" s="1068"/>
      <c r="BT30" s="1069"/>
      <c r="BU30" s="1069"/>
      <c r="BV30" s="1069"/>
      <c r="BW30" s="1069"/>
      <c r="BX30" s="1069"/>
      <c r="BY30" s="1069"/>
      <c r="BZ30" s="1069"/>
      <c r="CA30" s="1069"/>
      <c r="CB30" s="1069"/>
      <c r="CC30" s="1069"/>
      <c r="CD30" s="1069"/>
      <c r="CE30" s="1069"/>
      <c r="CF30" s="1069"/>
      <c r="CG30" s="1070"/>
      <c r="CH30" s="1043"/>
      <c r="CI30" s="1044"/>
      <c r="CJ30" s="1044"/>
      <c r="CK30" s="1044"/>
      <c r="CL30" s="1045"/>
      <c r="CM30" s="1043"/>
      <c r="CN30" s="1044"/>
      <c r="CO30" s="1044"/>
      <c r="CP30" s="1044"/>
      <c r="CQ30" s="1045"/>
      <c r="CR30" s="1043"/>
      <c r="CS30" s="1044"/>
      <c r="CT30" s="1044"/>
      <c r="CU30" s="1044"/>
      <c r="CV30" s="1045"/>
      <c r="CW30" s="1043"/>
      <c r="CX30" s="1044"/>
      <c r="CY30" s="1044"/>
      <c r="CZ30" s="1044"/>
      <c r="DA30" s="1045"/>
      <c r="DB30" s="1043"/>
      <c r="DC30" s="1044"/>
      <c r="DD30" s="1044"/>
      <c r="DE30" s="1044"/>
      <c r="DF30" s="1045"/>
      <c r="DG30" s="1043"/>
      <c r="DH30" s="1044"/>
      <c r="DI30" s="1044"/>
      <c r="DJ30" s="1044"/>
      <c r="DK30" s="1045"/>
      <c r="DL30" s="1043"/>
      <c r="DM30" s="1044"/>
      <c r="DN30" s="1044"/>
      <c r="DO30" s="1044"/>
      <c r="DP30" s="1045"/>
      <c r="DQ30" s="1043"/>
      <c r="DR30" s="1044"/>
      <c r="DS30" s="1044"/>
      <c r="DT30" s="1044"/>
      <c r="DU30" s="1045"/>
      <c r="DV30" s="1046"/>
      <c r="DW30" s="1047"/>
      <c r="DX30" s="1047"/>
      <c r="DY30" s="1047"/>
      <c r="DZ30" s="1048"/>
      <c r="EA30" s="246"/>
    </row>
    <row r="31" spans="1:131" s="247" customFormat="1" ht="26.25" customHeight="1" x14ac:dyDescent="0.15">
      <c r="A31" s="266">
        <v>4</v>
      </c>
      <c r="B31" s="1085" t="s">
        <v>403</v>
      </c>
      <c r="C31" s="1086"/>
      <c r="D31" s="1086"/>
      <c r="E31" s="1086"/>
      <c r="F31" s="1086"/>
      <c r="G31" s="1086"/>
      <c r="H31" s="1086"/>
      <c r="I31" s="1086"/>
      <c r="J31" s="1086"/>
      <c r="K31" s="1086"/>
      <c r="L31" s="1086"/>
      <c r="M31" s="1086"/>
      <c r="N31" s="1086"/>
      <c r="O31" s="1086"/>
      <c r="P31" s="1087"/>
      <c r="Q31" s="1097">
        <v>12464</v>
      </c>
      <c r="R31" s="1098"/>
      <c r="S31" s="1098"/>
      <c r="T31" s="1098"/>
      <c r="U31" s="1098"/>
      <c r="V31" s="1098">
        <v>12446</v>
      </c>
      <c r="W31" s="1098"/>
      <c r="X31" s="1098"/>
      <c r="Y31" s="1098"/>
      <c r="Z31" s="1098"/>
      <c r="AA31" s="1098">
        <v>18</v>
      </c>
      <c r="AB31" s="1098"/>
      <c r="AC31" s="1098"/>
      <c r="AD31" s="1098"/>
      <c r="AE31" s="1099"/>
      <c r="AF31" s="1091">
        <v>18</v>
      </c>
      <c r="AG31" s="1092"/>
      <c r="AH31" s="1092"/>
      <c r="AI31" s="1092"/>
      <c r="AJ31" s="1093"/>
      <c r="AK31" s="1034" t="s">
        <v>574</v>
      </c>
      <c r="AL31" s="1022"/>
      <c r="AM31" s="1022"/>
      <c r="AN31" s="1022"/>
      <c r="AO31" s="1022"/>
      <c r="AP31" s="1022" t="s">
        <v>574</v>
      </c>
      <c r="AQ31" s="1022"/>
      <c r="AR31" s="1022"/>
      <c r="AS31" s="1022"/>
      <c r="AT31" s="1022"/>
      <c r="AU31" s="1022" t="s">
        <v>574</v>
      </c>
      <c r="AV31" s="1022"/>
      <c r="AW31" s="1022"/>
      <c r="AX31" s="1022"/>
      <c r="AY31" s="1022"/>
      <c r="AZ31" s="1096"/>
      <c r="BA31" s="1096"/>
      <c r="BB31" s="1096"/>
      <c r="BC31" s="1096"/>
      <c r="BD31" s="1096"/>
      <c r="BE31" s="1080"/>
      <c r="BF31" s="1080"/>
      <c r="BG31" s="1080"/>
      <c r="BH31" s="1080"/>
      <c r="BI31" s="1081"/>
      <c r="BJ31" s="252"/>
      <c r="BK31" s="252"/>
      <c r="BL31" s="252"/>
      <c r="BM31" s="252"/>
      <c r="BN31" s="252"/>
      <c r="BO31" s="265"/>
      <c r="BP31" s="265"/>
      <c r="BQ31" s="262">
        <v>25</v>
      </c>
      <c r="BR31" s="263"/>
      <c r="BS31" s="1068"/>
      <c r="BT31" s="1069"/>
      <c r="BU31" s="1069"/>
      <c r="BV31" s="1069"/>
      <c r="BW31" s="1069"/>
      <c r="BX31" s="1069"/>
      <c r="BY31" s="1069"/>
      <c r="BZ31" s="1069"/>
      <c r="CA31" s="1069"/>
      <c r="CB31" s="1069"/>
      <c r="CC31" s="1069"/>
      <c r="CD31" s="1069"/>
      <c r="CE31" s="1069"/>
      <c r="CF31" s="1069"/>
      <c r="CG31" s="1070"/>
      <c r="CH31" s="1043"/>
      <c r="CI31" s="1044"/>
      <c r="CJ31" s="1044"/>
      <c r="CK31" s="1044"/>
      <c r="CL31" s="1045"/>
      <c r="CM31" s="1043"/>
      <c r="CN31" s="1044"/>
      <c r="CO31" s="1044"/>
      <c r="CP31" s="1044"/>
      <c r="CQ31" s="1045"/>
      <c r="CR31" s="1043"/>
      <c r="CS31" s="1044"/>
      <c r="CT31" s="1044"/>
      <c r="CU31" s="1044"/>
      <c r="CV31" s="1045"/>
      <c r="CW31" s="1043"/>
      <c r="CX31" s="1044"/>
      <c r="CY31" s="1044"/>
      <c r="CZ31" s="1044"/>
      <c r="DA31" s="1045"/>
      <c r="DB31" s="1043"/>
      <c r="DC31" s="1044"/>
      <c r="DD31" s="1044"/>
      <c r="DE31" s="1044"/>
      <c r="DF31" s="1045"/>
      <c r="DG31" s="1043"/>
      <c r="DH31" s="1044"/>
      <c r="DI31" s="1044"/>
      <c r="DJ31" s="1044"/>
      <c r="DK31" s="1045"/>
      <c r="DL31" s="1043"/>
      <c r="DM31" s="1044"/>
      <c r="DN31" s="1044"/>
      <c r="DO31" s="1044"/>
      <c r="DP31" s="1045"/>
      <c r="DQ31" s="1043"/>
      <c r="DR31" s="1044"/>
      <c r="DS31" s="1044"/>
      <c r="DT31" s="1044"/>
      <c r="DU31" s="1045"/>
      <c r="DV31" s="1046"/>
      <c r="DW31" s="1047"/>
      <c r="DX31" s="1047"/>
      <c r="DY31" s="1047"/>
      <c r="DZ31" s="1048"/>
      <c r="EA31" s="246"/>
    </row>
    <row r="32" spans="1:131" s="247" customFormat="1" ht="26.25" customHeight="1" x14ac:dyDescent="0.15">
      <c r="A32" s="266">
        <v>5</v>
      </c>
      <c r="B32" s="1085" t="s">
        <v>404</v>
      </c>
      <c r="C32" s="1086"/>
      <c r="D32" s="1086"/>
      <c r="E32" s="1086"/>
      <c r="F32" s="1086"/>
      <c r="G32" s="1086"/>
      <c r="H32" s="1086"/>
      <c r="I32" s="1086"/>
      <c r="J32" s="1086"/>
      <c r="K32" s="1086"/>
      <c r="L32" s="1086"/>
      <c r="M32" s="1086"/>
      <c r="N32" s="1086"/>
      <c r="O32" s="1086"/>
      <c r="P32" s="1087"/>
      <c r="Q32" s="1097">
        <v>215</v>
      </c>
      <c r="R32" s="1098"/>
      <c r="S32" s="1098"/>
      <c r="T32" s="1098"/>
      <c r="U32" s="1098"/>
      <c r="V32" s="1098">
        <v>235</v>
      </c>
      <c r="W32" s="1098"/>
      <c r="X32" s="1098"/>
      <c r="Y32" s="1098"/>
      <c r="Z32" s="1098"/>
      <c r="AA32" s="1098">
        <v>-20</v>
      </c>
      <c r="AB32" s="1098"/>
      <c r="AC32" s="1098"/>
      <c r="AD32" s="1098"/>
      <c r="AE32" s="1099"/>
      <c r="AF32" s="1091">
        <v>21</v>
      </c>
      <c r="AG32" s="1092"/>
      <c r="AH32" s="1092"/>
      <c r="AI32" s="1092"/>
      <c r="AJ32" s="1093"/>
      <c r="AK32" s="1034" t="s">
        <v>574</v>
      </c>
      <c r="AL32" s="1022"/>
      <c r="AM32" s="1022"/>
      <c r="AN32" s="1022"/>
      <c r="AO32" s="1022"/>
      <c r="AP32" s="1022">
        <v>962</v>
      </c>
      <c r="AQ32" s="1022"/>
      <c r="AR32" s="1022"/>
      <c r="AS32" s="1022"/>
      <c r="AT32" s="1022"/>
      <c r="AU32" s="1022" t="s">
        <v>574</v>
      </c>
      <c r="AV32" s="1022"/>
      <c r="AW32" s="1022"/>
      <c r="AX32" s="1022"/>
      <c r="AY32" s="1022"/>
      <c r="AZ32" s="1096" t="s">
        <v>574</v>
      </c>
      <c r="BA32" s="1096"/>
      <c r="BB32" s="1096"/>
      <c r="BC32" s="1096"/>
      <c r="BD32" s="1096"/>
      <c r="BE32" s="1080" t="s">
        <v>405</v>
      </c>
      <c r="BF32" s="1080"/>
      <c r="BG32" s="1080"/>
      <c r="BH32" s="1080"/>
      <c r="BI32" s="1081"/>
      <c r="BJ32" s="252"/>
      <c r="BK32" s="252"/>
      <c r="BL32" s="252"/>
      <c r="BM32" s="252"/>
      <c r="BN32" s="252"/>
      <c r="BO32" s="265"/>
      <c r="BP32" s="265"/>
      <c r="BQ32" s="262">
        <v>26</v>
      </c>
      <c r="BR32" s="263"/>
      <c r="BS32" s="1068"/>
      <c r="BT32" s="1069"/>
      <c r="BU32" s="1069"/>
      <c r="BV32" s="1069"/>
      <c r="BW32" s="1069"/>
      <c r="BX32" s="1069"/>
      <c r="BY32" s="1069"/>
      <c r="BZ32" s="1069"/>
      <c r="CA32" s="1069"/>
      <c r="CB32" s="1069"/>
      <c r="CC32" s="1069"/>
      <c r="CD32" s="1069"/>
      <c r="CE32" s="1069"/>
      <c r="CF32" s="1069"/>
      <c r="CG32" s="1070"/>
      <c r="CH32" s="1043"/>
      <c r="CI32" s="1044"/>
      <c r="CJ32" s="1044"/>
      <c r="CK32" s="1044"/>
      <c r="CL32" s="1045"/>
      <c r="CM32" s="1043"/>
      <c r="CN32" s="1044"/>
      <c r="CO32" s="1044"/>
      <c r="CP32" s="1044"/>
      <c r="CQ32" s="1045"/>
      <c r="CR32" s="1043"/>
      <c r="CS32" s="1044"/>
      <c r="CT32" s="1044"/>
      <c r="CU32" s="1044"/>
      <c r="CV32" s="1045"/>
      <c r="CW32" s="1043"/>
      <c r="CX32" s="1044"/>
      <c r="CY32" s="1044"/>
      <c r="CZ32" s="1044"/>
      <c r="DA32" s="1045"/>
      <c r="DB32" s="1043"/>
      <c r="DC32" s="1044"/>
      <c r="DD32" s="1044"/>
      <c r="DE32" s="1044"/>
      <c r="DF32" s="1045"/>
      <c r="DG32" s="1043"/>
      <c r="DH32" s="1044"/>
      <c r="DI32" s="1044"/>
      <c r="DJ32" s="1044"/>
      <c r="DK32" s="1045"/>
      <c r="DL32" s="1043"/>
      <c r="DM32" s="1044"/>
      <c r="DN32" s="1044"/>
      <c r="DO32" s="1044"/>
      <c r="DP32" s="1045"/>
      <c r="DQ32" s="1043"/>
      <c r="DR32" s="1044"/>
      <c r="DS32" s="1044"/>
      <c r="DT32" s="1044"/>
      <c r="DU32" s="1045"/>
      <c r="DV32" s="1046"/>
      <c r="DW32" s="1047"/>
      <c r="DX32" s="1047"/>
      <c r="DY32" s="1047"/>
      <c r="DZ32" s="1048"/>
      <c r="EA32" s="246"/>
    </row>
    <row r="33" spans="1:131" s="247" customFormat="1" ht="26.25" customHeight="1" x14ac:dyDescent="0.15">
      <c r="A33" s="266">
        <v>6</v>
      </c>
      <c r="B33" s="1085" t="s">
        <v>406</v>
      </c>
      <c r="C33" s="1086"/>
      <c r="D33" s="1086"/>
      <c r="E33" s="1086"/>
      <c r="F33" s="1086"/>
      <c r="G33" s="1086"/>
      <c r="H33" s="1086"/>
      <c r="I33" s="1086"/>
      <c r="J33" s="1086"/>
      <c r="K33" s="1086"/>
      <c r="L33" s="1086"/>
      <c r="M33" s="1086"/>
      <c r="N33" s="1086"/>
      <c r="O33" s="1086"/>
      <c r="P33" s="1087"/>
      <c r="Q33" s="1097">
        <v>503</v>
      </c>
      <c r="R33" s="1098"/>
      <c r="S33" s="1098"/>
      <c r="T33" s="1098"/>
      <c r="U33" s="1098"/>
      <c r="V33" s="1098">
        <v>451</v>
      </c>
      <c r="W33" s="1098"/>
      <c r="X33" s="1098"/>
      <c r="Y33" s="1098"/>
      <c r="Z33" s="1098"/>
      <c r="AA33" s="1098">
        <v>53</v>
      </c>
      <c r="AB33" s="1098"/>
      <c r="AC33" s="1098"/>
      <c r="AD33" s="1098"/>
      <c r="AE33" s="1099"/>
      <c r="AF33" s="1091">
        <v>2</v>
      </c>
      <c r="AG33" s="1092"/>
      <c r="AH33" s="1092"/>
      <c r="AI33" s="1092"/>
      <c r="AJ33" s="1093"/>
      <c r="AK33" s="1034">
        <v>285</v>
      </c>
      <c r="AL33" s="1022"/>
      <c r="AM33" s="1022"/>
      <c r="AN33" s="1022"/>
      <c r="AO33" s="1022"/>
      <c r="AP33" s="1022">
        <v>3033</v>
      </c>
      <c r="AQ33" s="1022"/>
      <c r="AR33" s="1022"/>
      <c r="AS33" s="1022"/>
      <c r="AT33" s="1022"/>
      <c r="AU33" s="1022">
        <v>2187</v>
      </c>
      <c r="AV33" s="1022"/>
      <c r="AW33" s="1022"/>
      <c r="AX33" s="1022"/>
      <c r="AY33" s="1022"/>
      <c r="AZ33" s="1096" t="s">
        <v>574</v>
      </c>
      <c r="BA33" s="1096"/>
      <c r="BB33" s="1096"/>
      <c r="BC33" s="1096"/>
      <c r="BD33" s="1096"/>
      <c r="BE33" s="1080" t="s">
        <v>407</v>
      </c>
      <c r="BF33" s="1080"/>
      <c r="BG33" s="1080"/>
      <c r="BH33" s="1080"/>
      <c r="BI33" s="1081"/>
      <c r="BJ33" s="252"/>
      <c r="BK33" s="252"/>
      <c r="BL33" s="252"/>
      <c r="BM33" s="252"/>
      <c r="BN33" s="252"/>
      <c r="BO33" s="265"/>
      <c r="BP33" s="265"/>
      <c r="BQ33" s="262">
        <v>27</v>
      </c>
      <c r="BR33" s="263"/>
      <c r="BS33" s="1068"/>
      <c r="BT33" s="1069"/>
      <c r="BU33" s="1069"/>
      <c r="BV33" s="1069"/>
      <c r="BW33" s="1069"/>
      <c r="BX33" s="1069"/>
      <c r="BY33" s="1069"/>
      <c r="BZ33" s="1069"/>
      <c r="CA33" s="1069"/>
      <c r="CB33" s="1069"/>
      <c r="CC33" s="1069"/>
      <c r="CD33" s="1069"/>
      <c r="CE33" s="1069"/>
      <c r="CF33" s="1069"/>
      <c r="CG33" s="1070"/>
      <c r="CH33" s="1043"/>
      <c r="CI33" s="1044"/>
      <c r="CJ33" s="1044"/>
      <c r="CK33" s="1044"/>
      <c r="CL33" s="1045"/>
      <c r="CM33" s="1043"/>
      <c r="CN33" s="1044"/>
      <c r="CO33" s="1044"/>
      <c r="CP33" s="1044"/>
      <c r="CQ33" s="1045"/>
      <c r="CR33" s="1043"/>
      <c r="CS33" s="1044"/>
      <c r="CT33" s="1044"/>
      <c r="CU33" s="1044"/>
      <c r="CV33" s="1045"/>
      <c r="CW33" s="1043"/>
      <c r="CX33" s="1044"/>
      <c r="CY33" s="1044"/>
      <c r="CZ33" s="1044"/>
      <c r="DA33" s="1045"/>
      <c r="DB33" s="1043"/>
      <c r="DC33" s="1044"/>
      <c r="DD33" s="1044"/>
      <c r="DE33" s="1044"/>
      <c r="DF33" s="1045"/>
      <c r="DG33" s="1043"/>
      <c r="DH33" s="1044"/>
      <c r="DI33" s="1044"/>
      <c r="DJ33" s="1044"/>
      <c r="DK33" s="1045"/>
      <c r="DL33" s="1043"/>
      <c r="DM33" s="1044"/>
      <c r="DN33" s="1044"/>
      <c r="DO33" s="1044"/>
      <c r="DP33" s="1045"/>
      <c r="DQ33" s="1043"/>
      <c r="DR33" s="1044"/>
      <c r="DS33" s="1044"/>
      <c r="DT33" s="1044"/>
      <c r="DU33" s="1045"/>
      <c r="DV33" s="1046"/>
      <c r="DW33" s="1047"/>
      <c r="DX33" s="1047"/>
      <c r="DY33" s="1047"/>
      <c r="DZ33" s="1048"/>
      <c r="EA33" s="246"/>
    </row>
    <row r="34" spans="1:131" s="247" customFormat="1" ht="26.25" customHeight="1" x14ac:dyDescent="0.15">
      <c r="A34" s="266">
        <v>7</v>
      </c>
      <c r="B34" s="1085" t="s">
        <v>408</v>
      </c>
      <c r="C34" s="1086"/>
      <c r="D34" s="1086"/>
      <c r="E34" s="1086"/>
      <c r="F34" s="1086"/>
      <c r="G34" s="1086"/>
      <c r="H34" s="1086"/>
      <c r="I34" s="1086"/>
      <c r="J34" s="1086"/>
      <c r="K34" s="1086"/>
      <c r="L34" s="1086"/>
      <c r="M34" s="1086"/>
      <c r="N34" s="1086"/>
      <c r="O34" s="1086"/>
      <c r="P34" s="1087"/>
      <c r="Q34" s="1097">
        <v>44</v>
      </c>
      <c r="R34" s="1098"/>
      <c r="S34" s="1098"/>
      <c r="T34" s="1098"/>
      <c r="U34" s="1098"/>
      <c r="V34" s="1098">
        <v>40</v>
      </c>
      <c r="W34" s="1098"/>
      <c r="X34" s="1098"/>
      <c r="Y34" s="1098"/>
      <c r="Z34" s="1098"/>
      <c r="AA34" s="1098">
        <v>4</v>
      </c>
      <c r="AB34" s="1098"/>
      <c r="AC34" s="1098"/>
      <c r="AD34" s="1098"/>
      <c r="AE34" s="1099"/>
      <c r="AF34" s="1091">
        <v>4</v>
      </c>
      <c r="AG34" s="1092"/>
      <c r="AH34" s="1092"/>
      <c r="AI34" s="1092"/>
      <c r="AJ34" s="1093"/>
      <c r="AK34" s="1034" t="s">
        <v>574</v>
      </c>
      <c r="AL34" s="1022"/>
      <c r="AM34" s="1022"/>
      <c r="AN34" s="1022"/>
      <c r="AO34" s="1022"/>
      <c r="AP34" s="1022">
        <v>45</v>
      </c>
      <c r="AQ34" s="1022"/>
      <c r="AR34" s="1022"/>
      <c r="AS34" s="1022"/>
      <c r="AT34" s="1022"/>
      <c r="AU34" s="1022" t="s">
        <v>574</v>
      </c>
      <c r="AV34" s="1022"/>
      <c r="AW34" s="1022"/>
      <c r="AX34" s="1022"/>
      <c r="AY34" s="1022"/>
      <c r="AZ34" s="1096" t="s">
        <v>574</v>
      </c>
      <c r="BA34" s="1096"/>
      <c r="BB34" s="1096"/>
      <c r="BC34" s="1096"/>
      <c r="BD34" s="1096"/>
      <c r="BE34" s="1080" t="s">
        <v>409</v>
      </c>
      <c r="BF34" s="1080"/>
      <c r="BG34" s="1080"/>
      <c r="BH34" s="1080"/>
      <c r="BI34" s="1081"/>
      <c r="BJ34" s="252"/>
      <c r="BK34" s="252"/>
      <c r="BL34" s="252"/>
      <c r="BM34" s="252"/>
      <c r="BN34" s="252"/>
      <c r="BO34" s="265"/>
      <c r="BP34" s="265"/>
      <c r="BQ34" s="262">
        <v>28</v>
      </c>
      <c r="BR34" s="263"/>
      <c r="BS34" s="1068"/>
      <c r="BT34" s="1069"/>
      <c r="BU34" s="1069"/>
      <c r="BV34" s="1069"/>
      <c r="BW34" s="1069"/>
      <c r="BX34" s="1069"/>
      <c r="BY34" s="1069"/>
      <c r="BZ34" s="1069"/>
      <c r="CA34" s="1069"/>
      <c r="CB34" s="1069"/>
      <c r="CC34" s="1069"/>
      <c r="CD34" s="1069"/>
      <c r="CE34" s="1069"/>
      <c r="CF34" s="1069"/>
      <c r="CG34" s="1070"/>
      <c r="CH34" s="1043"/>
      <c r="CI34" s="1044"/>
      <c r="CJ34" s="1044"/>
      <c r="CK34" s="1044"/>
      <c r="CL34" s="1045"/>
      <c r="CM34" s="1043"/>
      <c r="CN34" s="1044"/>
      <c r="CO34" s="1044"/>
      <c r="CP34" s="1044"/>
      <c r="CQ34" s="1045"/>
      <c r="CR34" s="1043"/>
      <c r="CS34" s="1044"/>
      <c r="CT34" s="1044"/>
      <c r="CU34" s="1044"/>
      <c r="CV34" s="1045"/>
      <c r="CW34" s="1043"/>
      <c r="CX34" s="1044"/>
      <c r="CY34" s="1044"/>
      <c r="CZ34" s="1044"/>
      <c r="DA34" s="1045"/>
      <c r="DB34" s="1043"/>
      <c r="DC34" s="1044"/>
      <c r="DD34" s="1044"/>
      <c r="DE34" s="1044"/>
      <c r="DF34" s="1045"/>
      <c r="DG34" s="1043"/>
      <c r="DH34" s="1044"/>
      <c r="DI34" s="1044"/>
      <c r="DJ34" s="1044"/>
      <c r="DK34" s="1045"/>
      <c r="DL34" s="1043"/>
      <c r="DM34" s="1044"/>
      <c r="DN34" s="1044"/>
      <c r="DO34" s="1044"/>
      <c r="DP34" s="1045"/>
      <c r="DQ34" s="1043"/>
      <c r="DR34" s="1044"/>
      <c r="DS34" s="1044"/>
      <c r="DT34" s="1044"/>
      <c r="DU34" s="1045"/>
      <c r="DV34" s="1046"/>
      <c r="DW34" s="1047"/>
      <c r="DX34" s="1047"/>
      <c r="DY34" s="1047"/>
      <c r="DZ34" s="1048"/>
      <c r="EA34" s="246"/>
    </row>
    <row r="35" spans="1:131" s="247" customFormat="1" ht="26.25" customHeight="1" x14ac:dyDescent="0.15">
      <c r="A35" s="266">
        <v>8</v>
      </c>
      <c r="B35" s="1085"/>
      <c r="C35" s="1086"/>
      <c r="D35" s="1086"/>
      <c r="E35" s="1086"/>
      <c r="F35" s="1086"/>
      <c r="G35" s="1086"/>
      <c r="H35" s="1086"/>
      <c r="I35" s="1086"/>
      <c r="J35" s="1086"/>
      <c r="K35" s="1086"/>
      <c r="L35" s="1086"/>
      <c r="M35" s="1086"/>
      <c r="N35" s="1086"/>
      <c r="O35" s="1086"/>
      <c r="P35" s="1087"/>
      <c r="Q35" s="1097"/>
      <c r="R35" s="1098"/>
      <c r="S35" s="1098"/>
      <c r="T35" s="1098"/>
      <c r="U35" s="1098"/>
      <c r="V35" s="1098"/>
      <c r="W35" s="1098"/>
      <c r="X35" s="1098"/>
      <c r="Y35" s="1098"/>
      <c r="Z35" s="1098"/>
      <c r="AA35" s="1098"/>
      <c r="AB35" s="1098"/>
      <c r="AC35" s="1098"/>
      <c r="AD35" s="1098"/>
      <c r="AE35" s="1099"/>
      <c r="AF35" s="1091"/>
      <c r="AG35" s="1092"/>
      <c r="AH35" s="1092"/>
      <c r="AI35" s="1092"/>
      <c r="AJ35" s="1093"/>
      <c r="AK35" s="1034"/>
      <c r="AL35" s="1022"/>
      <c r="AM35" s="1022"/>
      <c r="AN35" s="1022"/>
      <c r="AO35" s="1022"/>
      <c r="AP35" s="1022"/>
      <c r="AQ35" s="1022"/>
      <c r="AR35" s="1022"/>
      <c r="AS35" s="1022"/>
      <c r="AT35" s="1022"/>
      <c r="AU35" s="1022"/>
      <c r="AV35" s="1022"/>
      <c r="AW35" s="1022"/>
      <c r="AX35" s="1022"/>
      <c r="AY35" s="1022"/>
      <c r="AZ35" s="1096"/>
      <c r="BA35" s="1096"/>
      <c r="BB35" s="1096"/>
      <c r="BC35" s="1096"/>
      <c r="BD35" s="1096"/>
      <c r="BE35" s="1080"/>
      <c r="BF35" s="1080"/>
      <c r="BG35" s="1080"/>
      <c r="BH35" s="1080"/>
      <c r="BI35" s="1081"/>
      <c r="BJ35" s="252"/>
      <c r="BK35" s="252"/>
      <c r="BL35" s="252"/>
      <c r="BM35" s="252"/>
      <c r="BN35" s="252"/>
      <c r="BO35" s="265"/>
      <c r="BP35" s="265"/>
      <c r="BQ35" s="262">
        <v>29</v>
      </c>
      <c r="BR35" s="263"/>
      <c r="BS35" s="1068"/>
      <c r="BT35" s="1069"/>
      <c r="BU35" s="1069"/>
      <c r="BV35" s="1069"/>
      <c r="BW35" s="1069"/>
      <c r="BX35" s="1069"/>
      <c r="BY35" s="1069"/>
      <c r="BZ35" s="1069"/>
      <c r="CA35" s="1069"/>
      <c r="CB35" s="1069"/>
      <c r="CC35" s="1069"/>
      <c r="CD35" s="1069"/>
      <c r="CE35" s="1069"/>
      <c r="CF35" s="1069"/>
      <c r="CG35" s="1070"/>
      <c r="CH35" s="1043"/>
      <c r="CI35" s="1044"/>
      <c r="CJ35" s="1044"/>
      <c r="CK35" s="1044"/>
      <c r="CL35" s="1045"/>
      <c r="CM35" s="1043"/>
      <c r="CN35" s="1044"/>
      <c r="CO35" s="1044"/>
      <c r="CP35" s="1044"/>
      <c r="CQ35" s="1045"/>
      <c r="CR35" s="1043"/>
      <c r="CS35" s="1044"/>
      <c r="CT35" s="1044"/>
      <c r="CU35" s="1044"/>
      <c r="CV35" s="1045"/>
      <c r="CW35" s="1043"/>
      <c r="CX35" s="1044"/>
      <c r="CY35" s="1044"/>
      <c r="CZ35" s="1044"/>
      <c r="DA35" s="1045"/>
      <c r="DB35" s="1043"/>
      <c r="DC35" s="1044"/>
      <c r="DD35" s="1044"/>
      <c r="DE35" s="1044"/>
      <c r="DF35" s="1045"/>
      <c r="DG35" s="1043"/>
      <c r="DH35" s="1044"/>
      <c r="DI35" s="1044"/>
      <c r="DJ35" s="1044"/>
      <c r="DK35" s="1045"/>
      <c r="DL35" s="1043"/>
      <c r="DM35" s="1044"/>
      <c r="DN35" s="1044"/>
      <c r="DO35" s="1044"/>
      <c r="DP35" s="1045"/>
      <c r="DQ35" s="1043"/>
      <c r="DR35" s="1044"/>
      <c r="DS35" s="1044"/>
      <c r="DT35" s="1044"/>
      <c r="DU35" s="1045"/>
      <c r="DV35" s="1046"/>
      <c r="DW35" s="1047"/>
      <c r="DX35" s="1047"/>
      <c r="DY35" s="1047"/>
      <c r="DZ35" s="1048"/>
      <c r="EA35" s="246"/>
    </row>
    <row r="36" spans="1:131" s="247" customFormat="1" ht="26.25" customHeight="1" x14ac:dyDescent="0.15">
      <c r="A36" s="266">
        <v>9</v>
      </c>
      <c r="B36" s="1085"/>
      <c r="C36" s="1086"/>
      <c r="D36" s="1086"/>
      <c r="E36" s="1086"/>
      <c r="F36" s="1086"/>
      <c r="G36" s="1086"/>
      <c r="H36" s="1086"/>
      <c r="I36" s="1086"/>
      <c r="J36" s="1086"/>
      <c r="K36" s="1086"/>
      <c r="L36" s="1086"/>
      <c r="M36" s="1086"/>
      <c r="N36" s="1086"/>
      <c r="O36" s="1086"/>
      <c r="P36" s="1087"/>
      <c r="Q36" s="1097"/>
      <c r="R36" s="1098"/>
      <c r="S36" s="1098"/>
      <c r="T36" s="1098"/>
      <c r="U36" s="1098"/>
      <c r="V36" s="1098"/>
      <c r="W36" s="1098"/>
      <c r="X36" s="1098"/>
      <c r="Y36" s="1098"/>
      <c r="Z36" s="1098"/>
      <c r="AA36" s="1098"/>
      <c r="AB36" s="1098"/>
      <c r="AC36" s="1098"/>
      <c r="AD36" s="1098"/>
      <c r="AE36" s="1099"/>
      <c r="AF36" s="1091"/>
      <c r="AG36" s="1092"/>
      <c r="AH36" s="1092"/>
      <c r="AI36" s="1092"/>
      <c r="AJ36" s="1093"/>
      <c r="AK36" s="1034"/>
      <c r="AL36" s="1022"/>
      <c r="AM36" s="1022"/>
      <c r="AN36" s="1022"/>
      <c r="AO36" s="1022"/>
      <c r="AP36" s="1022"/>
      <c r="AQ36" s="1022"/>
      <c r="AR36" s="1022"/>
      <c r="AS36" s="1022"/>
      <c r="AT36" s="1022"/>
      <c r="AU36" s="1022"/>
      <c r="AV36" s="1022"/>
      <c r="AW36" s="1022"/>
      <c r="AX36" s="1022"/>
      <c r="AY36" s="1022"/>
      <c r="AZ36" s="1096"/>
      <c r="BA36" s="1096"/>
      <c r="BB36" s="1096"/>
      <c r="BC36" s="1096"/>
      <c r="BD36" s="1096"/>
      <c r="BE36" s="1080"/>
      <c r="BF36" s="1080"/>
      <c r="BG36" s="1080"/>
      <c r="BH36" s="1080"/>
      <c r="BI36" s="1081"/>
      <c r="BJ36" s="252"/>
      <c r="BK36" s="252"/>
      <c r="BL36" s="252"/>
      <c r="BM36" s="252"/>
      <c r="BN36" s="252"/>
      <c r="BO36" s="265"/>
      <c r="BP36" s="265"/>
      <c r="BQ36" s="262">
        <v>30</v>
      </c>
      <c r="BR36" s="263"/>
      <c r="BS36" s="1068"/>
      <c r="BT36" s="1069"/>
      <c r="BU36" s="1069"/>
      <c r="BV36" s="1069"/>
      <c r="BW36" s="1069"/>
      <c r="BX36" s="1069"/>
      <c r="BY36" s="1069"/>
      <c r="BZ36" s="1069"/>
      <c r="CA36" s="1069"/>
      <c r="CB36" s="1069"/>
      <c r="CC36" s="1069"/>
      <c r="CD36" s="1069"/>
      <c r="CE36" s="1069"/>
      <c r="CF36" s="1069"/>
      <c r="CG36" s="1070"/>
      <c r="CH36" s="1043"/>
      <c r="CI36" s="1044"/>
      <c r="CJ36" s="1044"/>
      <c r="CK36" s="1044"/>
      <c r="CL36" s="1045"/>
      <c r="CM36" s="1043"/>
      <c r="CN36" s="1044"/>
      <c r="CO36" s="1044"/>
      <c r="CP36" s="1044"/>
      <c r="CQ36" s="1045"/>
      <c r="CR36" s="1043"/>
      <c r="CS36" s="1044"/>
      <c r="CT36" s="1044"/>
      <c r="CU36" s="1044"/>
      <c r="CV36" s="1045"/>
      <c r="CW36" s="1043"/>
      <c r="CX36" s="1044"/>
      <c r="CY36" s="1044"/>
      <c r="CZ36" s="1044"/>
      <c r="DA36" s="1045"/>
      <c r="DB36" s="1043"/>
      <c r="DC36" s="1044"/>
      <c r="DD36" s="1044"/>
      <c r="DE36" s="1044"/>
      <c r="DF36" s="1045"/>
      <c r="DG36" s="1043"/>
      <c r="DH36" s="1044"/>
      <c r="DI36" s="1044"/>
      <c r="DJ36" s="1044"/>
      <c r="DK36" s="1045"/>
      <c r="DL36" s="1043"/>
      <c r="DM36" s="1044"/>
      <c r="DN36" s="1044"/>
      <c r="DO36" s="1044"/>
      <c r="DP36" s="1045"/>
      <c r="DQ36" s="1043"/>
      <c r="DR36" s="1044"/>
      <c r="DS36" s="1044"/>
      <c r="DT36" s="1044"/>
      <c r="DU36" s="1045"/>
      <c r="DV36" s="1046"/>
      <c r="DW36" s="1047"/>
      <c r="DX36" s="1047"/>
      <c r="DY36" s="1047"/>
      <c r="DZ36" s="1048"/>
      <c r="EA36" s="246"/>
    </row>
    <row r="37" spans="1:131" s="247" customFormat="1" ht="26.25" customHeight="1" x14ac:dyDescent="0.15">
      <c r="A37" s="266">
        <v>10</v>
      </c>
      <c r="B37" s="1085"/>
      <c r="C37" s="1086"/>
      <c r="D37" s="1086"/>
      <c r="E37" s="1086"/>
      <c r="F37" s="1086"/>
      <c r="G37" s="1086"/>
      <c r="H37" s="1086"/>
      <c r="I37" s="1086"/>
      <c r="J37" s="1086"/>
      <c r="K37" s="1086"/>
      <c r="L37" s="1086"/>
      <c r="M37" s="1086"/>
      <c r="N37" s="1086"/>
      <c r="O37" s="1086"/>
      <c r="P37" s="1087"/>
      <c r="Q37" s="1097"/>
      <c r="R37" s="1098"/>
      <c r="S37" s="1098"/>
      <c r="T37" s="1098"/>
      <c r="U37" s="1098"/>
      <c r="V37" s="1098"/>
      <c r="W37" s="1098"/>
      <c r="X37" s="1098"/>
      <c r="Y37" s="1098"/>
      <c r="Z37" s="1098"/>
      <c r="AA37" s="1098"/>
      <c r="AB37" s="1098"/>
      <c r="AC37" s="1098"/>
      <c r="AD37" s="1098"/>
      <c r="AE37" s="1099"/>
      <c r="AF37" s="1091"/>
      <c r="AG37" s="1092"/>
      <c r="AH37" s="1092"/>
      <c r="AI37" s="1092"/>
      <c r="AJ37" s="1093"/>
      <c r="AK37" s="1034"/>
      <c r="AL37" s="1022"/>
      <c r="AM37" s="1022"/>
      <c r="AN37" s="1022"/>
      <c r="AO37" s="1022"/>
      <c r="AP37" s="1022"/>
      <c r="AQ37" s="1022"/>
      <c r="AR37" s="1022"/>
      <c r="AS37" s="1022"/>
      <c r="AT37" s="1022"/>
      <c r="AU37" s="1022"/>
      <c r="AV37" s="1022"/>
      <c r="AW37" s="1022"/>
      <c r="AX37" s="1022"/>
      <c r="AY37" s="1022"/>
      <c r="AZ37" s="1096"/>
      <c r="BA37" s="1096"/>
      <c r="BB37" s="1096"/>
      <c r="BC37" s="1096"/>
      <c r="BD37" s="1096"/>
      <c r="BE37" s="1080"/>
      <c r="BF37" s="1080"/>
      <c r="BG37" s="1080"/>
      <c r="BH37" s="1080"/>
      <c r="BI37" s="1081"/>
      <c r="BJ37" s="252"/>
      <c r="BK37" s="252"/>
      <c r="BL37" s="252"/>
      <c r="BM37" s="252"/>
      <c r="BN37" s="252"/>
      <c r="BO37" s="265"/>
      <c r="BP37" s="265"/>
      <c r="BQ37" s="262">
        <v>31</v>
      </c>
      <c r="BR37" s="263"/>
      <c r="BS37" s="1068"/>
      <c r="BT37" s="1069"/>
      <c r="BU37" s="1069"/>
      <c r="BV37" s="1069"/>
      <c r="BW37" s="1069"/>
      <c r="BX37" s="1069"/>
      <c r="BY37" s="1069"/>
      <c r="BZ37" s="1069"/>
      <c r="CA37" s="1069"/>
      <c r="CB37" s="1069"/>
      <c r="CC37" s="1069"/>
      <c r="CD37" s="1069"/>
      <c r="CE37" s="1069"/>
      <c r="CF37" s="1069"/>
      <c r="CG37" s="1070"/>
      <c r="CH37" s="1043"/>
      <c r="CI37" s="1044"/>
      <c r="CJ37" s="1044"/>
      <c r="CK37" s="1044"/>
      <c r="CL37" s="1045"/>
      <c r="CM37" s="1043"/>
      <c r="CN37" s="1044"/>
      <c r="CO37" s="1044"/>
      <c r="CP37" s="1044"/>
      <c r="CQ37" s="1045"/>
      <c r="CR37" s="1043"/>
      <c r="CS37" s="1044"/>
      <c r="CT37" s="1044"/>
      <c r="CU37" s="1044"/>
      <c r="CV37" s="1045"/>
      <c r="CW37" s="1043"/>
      <c r="CX37" s="1044"/>
      <c r="CY37" s="1044"/>
      <c r="CZ37" s="1044"/>
      <c r="DA37" s="1045"/>
      <c r="DB37" s="1043"/>
      <c r="DC37" s="1044"/>
      <c r="DD37" s="1044"/>
      <c r="DE37" s="1044"/>
      <c r="DF37" s="1045"/>
      <c r="DG37" s="1043"/>
      <c r="DH37" s="1044"/>
      <c r="DI37" s="1044"/>
      <c r="DJ37" s="1044"/>
      <c r="DK37" s="1045"/>
      <c r="DL37" s="1043"/>
      <c r="DM37" s="1044"/>
      <c r="DN37" s="1044"/>
      <c r="DO37" s="1044"/>
      <c r="DP37" s="1045"/>
      <c r="DQ37" s="1043"/>
      <c r="DR37" s="1044"/>
      <c r="DS37" s="1044"/>
      <c r="DT37" s="1044"/>
      <c r="DU37" s="1045"/>
      <c r="DV37" s="1046"/>
      <c r="DW37" s="1047"/>
      <c r="DX37" s="1047"/>
      <c r="DY37" s="1047"/>
      <c r="DZ37" s="1048"/>
      <c r="EA37" s="246"/>
    </row>
    <row r="38" spans="1:131" s="247" customFormat="1" ht="26.25" customHeight="1" x14ac:dyDescent="0.15">
      <c r="A38" s="266">
        <v>11</v>
      </c>
      <c r="B38" s="1085"/>
      <c r="C38" s="1086"/>
      <c r="D38" s="1086"/>
      <c r="E38" s="1086"/>
      <c r="F38" s="1086"/>
      <c r="G38" s="1086"/>
      <c r="H38" s="1086"/>
      <c r="I38" s="1086"/>
      <c r="J38" s="1086"/>
      <c r="K38" s="1086"/>
      <c r="L38" s="1086"/>
      <c r="M38" s="1086"/>
      <c r="N38" s="1086"/>
      <c r="O38" s="1086"/>
      <c r="P38" s="1087"/>
      <c r="Q38" s="1097"/>
      <c r="R38" s="1098"/>
      <c r="S38" s="1098"/>
      <c r="T38" s="1098"/>
      <c r="U38" s="1098"/>
      <c r="V38" s="1098"/>
      <c r="W38" s="1098"/>
      <c r="X38" s="1098"/>
      <c r="Y38" s="1098"/>
      <c r="Z38" s="1098"/>
      <c r="AA38" s="1098"/>
      <c r="AB38" s="1098"/>
      <c r="AC38" s="1098"/>
      <c r="AD38" s="1098"/>
      <c r="AE38" s="1099"/>
      <c r="AF38" s="1091"/>
      <c r="AG38" s="1092"/>
      <c r="AH38" s="1092"/>
      <c r="AI38" s="1092"/>
      <c r="AJ38" s="1093"/>
      <c r="AK38" s="1034"/>
      <c r="AL38" s="1022"/>
      <c r="AM38" s="1022"/>
      <c r="AN38" s="1022"/>
      <c r="AO38" s="1022"/>
      <c r="AP38" s="1022"/>
      <c r="AQ38" s="1022"/>
      <c r="AR38" s="1022"/>
      <c r="AS38" s="1022"/>
      <c r="AT38" s="1022"/>
      <c r="AU38" s="1022"/>
      <c r="AV38" s="1022"/>
      <c r="AW38" s="1022"/>
      <c r="AX38" s="1022"/>
      <c r="AY38" s="1022"/>
      <c r="AZ38" s="1096"/>
      <c r="BA38" s="1096"/>
      <c r="BB38" s="1096"/>
      <c r="BC38" s="1096"/>
      <c r="BD38" s="1096"/>
      <c r="BE38" s="1080"/>
      <c r="BF38" s="1080"/>
      <c r="BG38" s="1080"/>
      <c r="BH38" s="1080"/>
      <c r="BI38" s="1081"/>
      <c r="BJ38" s="252"/>
      <c r="BK38" s="252"/>
      <c r="BL38" s="252"/>
      <c r="BM38" s="252"/>
      <c r="BN38" s="252"/>
      <c r="BO38" s="265"/>
      <c r="BP38" s="265"/>
      <c r="BQ38" s="262">
        <v>32</v>
      </c>
      <c r="BR38" s="263"/>
      <c r="BS38" s="1068"/>
      <c r="BT38" s="1069"/>
      <c r="BU38" s="1069"/>
      <c r="BV38" s="1069"/>
      <c r="BW38" s="1069"/>
      <c r="BX38" s="1069"/>
      <c r="BY38" s="1069"/>
      <c r="BZ38" s="1069"/>
      <c r="CA38" s="1069"/>
      <c r="CB38" s="1069"/>
      <c r="CC38" s="1069"/>
      <c r="CD38" s="1069"/>
      <c r="CE38" s="1069"/>
      <c r="CF38" s="1069"/>
      <c r="CG38" s="1070"/>
      <c r="CH38" s="1043"/>
      <c r="CI38" s="1044"/>
      <c r="CJ38" s="1044"/>
      <c r="CK38" s="1044"/>
      <c r="CL38" s="1045"/>
      <c r="CM38" s="1043"/>
      <c r="CN38" s="1044"/>
      <c r="CO38" s="1044"/>
      <c r="CP38" s="1044"/>
      <c r="CQ38" s="1045"/>
      <c r="CR38" s="1043"/>
      <c r="CS38" s="1044"/>
      <c r="CT38" s="1044"/>
      <c r="CU38" s="1044"/>
      <c r="CV38" s="1045"/>
      <c r="CW38" s="1043"/>
      <c r="CX38" s="1044"/>
      <c r="CY38" s="1044"/>
      <c r="CZ38" s="1044"/>
      <c r="DA38" s="1045"/>
      <c r="DB38" s="1043"/>
      <c r="DC38" s="1044"/>
      <c r="DD38" s="1044"/>
      <c r="DE38" s="1044"/>
      <c r="DF38" s="1045"/>
      <c r="DG38" s="1043"/>
      <c r="DH38" s="1044"/>
      <c r="DI38" s="1044"/>
      <c r="DJ38" s="1044"/>
      <c r="DK38" s="1045"/>
      <c r="DL38" s="1043"/>
      <c r="DM38" s="1044"/>
      <c r="DN38" s="1044"/>
      <c r="DO38" s="1044"/>
      <c r="DP38" s="1045"/>
      <c r="DQ38" s="1043"/>
      <c r="DR38" s="1044"/>
      <c r="DS38" s="1044"/>
      <c r="DT38" s="1044"/>
      <c r="DU38" s="1045"/>
      <c r="DV38" s="1046"/>
      <c r="DW38" s="1047"/>
      <c r="DX38" s="1047"/>
      <c r="DY38" s="1047"/>
      <c r="DZ38" s="1048"/>
      <c r="EA38" s="246"/>
    </row>
    <row r="39" spans="1:131" s="247" customFormat="1" ht="26.25" customHeight="1" x14ac:dyDescent="0.15">
      <c r="A39" s="266">
        <v>12</v>
      </c>
      <c r="B39" s="1085"/>
      <c r="C39" s="1086"/>
      <c r="D39" s="1086"/>
      <c r="E39" s="1086"/>
      <c r="F39" s="1086"/>
      <c r="G39" s="1086"/>
      <c r="H39" s="1086"/>
      <c r="I39" s="1086"/>
      <c r="J39" s="1086"/>
      <c r="K39" s="1086"/>
      <c r="L39" s="1086"/>
      <c r="M39" s="1086"/>
      <c r="N39" s="1086"/>
      <c r="O39" s="1086"/>
      <c r="P39" s="1087"/>
      <c r="Q39" s="1097"/>
      <c r="R39" s="1098"/>
      <c r="S39" s="1098"/>
      <c r="T39" s="1098"/>
      <c r="U39" s="1098"/>
      <c r="V39" s="1098"/>
      <c r="W39" s="1098"/>
      <c r="X39" s="1098"/>
      <c r="Y39" s="1098"/>
      <c r="Z39" s="1098"/>
      <c r="AA39" s="1098"/>
      <c r="AB39" s="1098"/>
      <c r="AC39" s="1098"/>
      <c r="AD39" s="1098"/>
      <c r="AE39" s="1099"/>
      <c r="AF39" s="1091"/>
      <c r="AG39" s="1092"/>
      <c r="AH39" s="1092"/>
      <c r="AI39" s="1092"/>
      <c r="AJ39" s="1093"/>
      <c r="AK39" s="1034"/>
      <c r="AL39" s="1022"/>
      <c r="AM39" s="1022"/>
      <c r="AN39" s="1022"/>
      <c r="AO39" s="1022"/>
      <c r="AP39" s="1022"/>
      <c r="AQ39" s="1022"/>
      <c r="AR39" s="1022"/>
      <c r="AS39" s="1022"/>
      <c r="AT39" s="1022"/>
      <c r="AU39" s="1022"/>
      <c r="AV39" s="1022"/>
      <c r="AW39" s="1022"/>
      <c r="AX39" s="1022"/>
      <c r="AY39" s="1022"/>
      <c r="AZ39" s="1096"/>
      <c r="BA39" s="1096"/>
      <c r="BB39" s="1096"/>
      <c r="BC39" s="1096"/>
      <c r="BD39" s="1096"/>
      <c r="BE39" s="1080"/>
      <c r="BF39" s="1080"/>
      <c r="BG39" s="1080"/>
      <c r="BH39" s="1080"/>
      <c r="BI39" s="1081"/>
      <c r="BJ39" s="252"/>
      <c r="BK39" s="252"/>
      <c r="BL39" s="252"/>
      <c r="BM39" s="252"/>
      <c r="BN39" s="252"/>
      <c r="BO39" s="265"/>
      <c r="BP39" s="265"/>
      <c r="BQ39" s="262">
        <v>33</v>
      </c>
      <c r="BR39" s="263"/>
      <c r="BS39" s="1068"/>
      <c r="BT39" s="1069"/>
      <c r="BU39" s="1069"/>
      <c r="BV39" s="1069"/>
      <c r="BW39" s="1069"/>
      <c r="BX39" s="1069"/>
      <c r="BY39" s="1069"/>
      <c r="BZ39" s="1069"/>
      <c r="CA39" s="1069"/>
      <c r="CB39" s="1069"/>
      <c r="CC39" s="1069"/>
      <c r="CD39" s="1069"/>
      <c r="CE39" s="1069"/>
      <c r="CF39" s="1069"/>
      <c r="CG39" s="1070"/>
      <c r="CH39" s="1043"/>
      <c r="CI39" s="1044"/>
      <c r="CJ39" s="1044"/>
      <c r="CK39" s="1044"/>
      <c r="CL39" s="1045"/>
      <c r="CM39" s="1043"/>
      <c r="CN39" s="1044"/>
      <c r="CO39" s="1044"/>
      <c r="CP39" s="1044"/>
      <c r="CQ39" s="1045"/>
      <c r="CR39" s="1043"/>
      <c r="CS39" s="1044"/>
      <c r="CT39" s="1044"/>
      <c r="CU39" s="1044"/>
      <c r="CV39" s="1045"/>
      <c r="CW39" s="1043"/>
      <c r="CX39" s="1044"/>
      <c r="CY39" s="1044"/>
      <c r="CZ39" s="1044"/>
      <c r="DA39" s="1045"/>
      <c r="DB39" s="1043"/>
      <c r="DC39" s="1044"/>
      <c r="DD39" s="1044"/>
      <c r="DE39" s="1044"/>
      <c r="DF39" s="1045"/>
      <c r="DG39" s="1043"/>
      <c r="DH39" s="1044"/>
      <c r="DI39" s="1044"/>
      <c r="DJ39" s="1044"/>
      <c r="DK39" s="1045"/>
      <c r="DL39" s="1043"/>
      <c r="DM39" s="1044"/>
      <c r="DN39" s="1044"/>
      <c r="DO39" s="1044"/>
      <c r="DP39" s="1045"/>
      <c r="DQ39" s="1043"/>
      <c r="DR39" s="1044"/>
      <c r="DS39" s="1044"/>
      <c r="DT39" s="1044"/>
      <c r="DU39" s="1045"/>
      <c r="DV39" s="1046"/>
      <c r="DW39" s="1047"/>
      <c r="DX39" s="1047"/>
      <c r="DY39" s="1047"/>
      <c r="DZ39" s="1048"/>
      <c r="EA39" s="246"/>
    </row>
    <row r="40" spans="1:131" s="247" customFormat="1" ht="26.25" customHeight="1" x14ac:dyDescent="0.15">
      <c r="A40" s="261">
        <v>13</v>
      </c>
      <c r="B40" s="1085"/>
      <c r="C40" s="1086"/>
      <c r="D40" s="1086"/>
      <c r="E40" s="1086"/>
      <c r="F40" s="1086"/>
      <c r="G40" s="1086"/>
      <c r="H40" s="1086"/>
      <c r="I40" s="1086"/>
      <c r="J40" s="1086"/>
      <c r="K40" s="1086"/>
      <c r="L40" s="1086"/>
      <c r="M40" s="1086"/>
      <c r="N40" s="1086"/>
      <c r="O40" s="1086"/>
      <c r="P40" s="1087"/>
      <c r="Q40" s="1097"/>
      <c r="R40" s="1098"/>
      <c r="S40" s="1098"/>
      <c r="T40" s="1098"/>
      <c r="U40" s="1098"/>
      <c r="V40" s="1098"/>
      <c r="W40" s="1098"/>
      <c r="X40" s="1098"/>
      <c r="Y40" s="1098"/>
      <c r="Z40" s="1098"/>
      <c r="AA40" s="1098"/>
      <c r="AB40" s="1098"/>
      <c r="AC40" s="1098"/>
      <c r="AD40" s="1098"/>
      <c r="AE40" s="1099"/>
      <c r="AF40" s="1091"/>
      <c r="AG40" s="1092"/>
      <c r="AH40" s="1092"/>
      <c r="AI40" s="1092"/>
      <c r="AJ40" s="1093"/>
      <c r="AK40" s="1034"/>
      <c r="AL40" s="1022"/>
      <c r="AM40" s="1022"/>
      <c r="AN40" s="1022"/>
      <c r="AO40" s="1022"/>
      <c r="AP40" s="1022"/>
      <c r="AQ40" s="1022"/>
      <c r="AR40" s="1022"/>
      <c r="AS40" s="1022"/>
      <c r="AT40" s="1022"/>
      <c r="AU40" s="1022"/>
      <c r="AV40" s="1022"/>
      <c r="AW40" s="1022"/>
      <c r="AX40" s="1022"/>
      <c r="AY40" s="1022"/>
      <c r="AZ40" s="1096"/>
      <c r="BA40" s="1096"/>
      <c r="BB40" s="1096"/>
      <c r="BC40" s="1096"/>
      <c r="BD40" s="1096"/>
      <c r="BE40" s="1080"/>
      <c r="BF40" s="1080"/>
      <c r="BG40" s="1080"/>
      <c r="BH40" s="1080"/>
      <c r="BI40" s="1081"/>
      <c r="BJ40" s="252"/>
      <c r="BK40" s="252"/>
      <c r="BL40" s="252"/>
      <c r="BM40" s="252"/>
      <c r="BN40" s="252"/>
      <c r="BO40" s="265"/>
      <c r="BP40" s="265"/>
      <c r="BQ40" s="262">
        <v>34</v>
      </c>
      <c r="BR40" s="263"/>
      <c r="BS40" s="1068"/>
      <c r="BT40" s="1069"/>
      <c r="BU40" s="1069"/>
      <c r="BV40" s="1069"/>
      <c r="BW40" s="1069"/>
      <c r="BX40" s="1069"/>
      <c r="BY40" s="1069"/>
      <c r="BZ40" s="1069"/>
      <c r="CA40" s="1069"/>
      <c r="CB40" s="1069"/>
      <c r="CC40" s="1069"/>
      <c r="CD40" s="1069"/>
      <c r="CE40" s="1069"/>
      <c r="CF40" s="1069"/>
      <c r="CG40" s="1070"/>
      <c r="CH40" s="1043"/>
      <c r="CI40" s="1044"/>
      <c r="CJ40" s="1044"/>
      <c r="CK40" s="1044"/>
      <c r="CL40" s="1045"/>
      <c r="CM40" s="1043"/>
      <c r="CN40" s="1044"/>
      <c r="CO40" s="1044"/>
      <c r="CP40" s="1044"/>
      <c r="CQ40" s="1045"/>
      <c r="CR40" s="1043"/>
      <c r="CS40" s="1044"/>
      <c r="CT40" s="1044"/>
      <c r="CU40" s="1044"/>
      <c r="CV40" s="1045"/>
      <c r="CW40" s="1043"/>
      <c r="CX40" s="1044"/>
      <c r="CY40" s="1044"/>
      <c r="CZ40" s="1044"/>
      <c r="DA40" s="1045"/>
      <c r="DB40" s="1043"/>
      <c r="DC40" s="1044"/>
      <c r="DD40" s="1044"/>
      <c r="DE40" s="1044"/>
      <c r="DF40" s="1045"/>
      <c r="DG40" s="1043"/>
      <c r="DH40" s="1044"/>
      <c r="DI40" s="1044"/>
      <c r="DJ40" s="1044"/>
      <c r="DK40" s="1045"/>
      <c r="DL40" s="1043"/>
      <c r="DM40" s="1044"/>
      <c r="DN40" s="1044"/>
      <c r="DO40" s="1044"/>
      <c r="DP40" s="1045"/>
      <c r="DQ40" s="1043"/>
      <c r="DR40" s="1044"/>
      <c r="DS40" s="1044"/>
      <c r="DT40" s="1044"/>
      <c r="DU40" s="1045"/>
      <c r="DV40" s="1046"/>
      <c r="DW40" s="1047"/>
      <c r="DX40" s="1047"/>
      <c r="DY40" s="1047"/>
      <c r="DZ40" s="1048"/>
      <c r="EA40" s="246"/>
    </row>
    <row r="41" spans="1:131" s="247" customFormat="1" ht="26.25" customHeight="1" x14ac:dyDescent="0.15">
      <c r="A41" s="261">
        <v>14</v>
      </c>
      <c r="B41" s="1085"/>
      <c r="C41" s="1086"/>
      <c r="D41" s="1086"/>
      <c r="E41" s="1086"/>
      <c r="F41" s="1086"/>
      <c r="G41" s="1086"/>
      <c r="H41" s="1086"/>
      <c r="I41" s="1086"/>
      <c r="J41" s="1086"/>
      <c r="K41" s="1086"/>
      <c r="L41" s="1086"/>
      <c r="M41" s="1086"/>
      <c r="N41" s="1086"/>
      <c r="O41" s="1086"/>
      <c r="P41" s="1087"/>
      <c r="Q41" s="1097"/>
      <c r="R41" s="1098"/>
      <c r="S41" s="1098"/>
      <c r="T41" s="1098"/>
      <c r="U41" s="1098"/>
      <c r="V41" s="1098"/>
      <c r="W41" s="1098"/>
      <c r="X41" s="1098"/>
      <c r="Y41" s="1098"/>
      <c r="Z41" s="1098"/>
      <c r="AA41" s="1098"/>
      <c r="AB41" s="1098"/>
      <c r="AC41" s="1098"/>
      <c r="AD41" s="1098"/>
      <c r="AE41" s="1099"/>
      <c r="AF41" s="1091"/>
      <c r="AG41" s="1092"/>
      <c r="AH41" s="1092"/>
      <c r="AI41" s="1092"/>
      <c r="AJ41" s="1093"/>
      <c r="AK41" s="1034"/>
      <c r="AL41" s="1022"/>
      <c r="AM41" s="1022"/>
      <c r="AN41" s="1022"/>
      <c r="AO41" s="1022"/>
      <c r="AP41" s="1022"/>
      <c r="AQ41" s="1022"/>
      <c r="AR41" s="1022"/>
      <c r="AS41" s="1022"/>
      <c r="AT41" s="1022"/>
      <c r="AU41" s="1022"/>
      <c r="AV41" s="1022"/>
      <c r="AW41" s="1022"/>
      <c r="AX41" s="1022"/>
      <c r="AY41" s="1022"/>
      <c r="AZ41" s="1096"/>
      <c r="BA41" s="1096"/>
      <c r="BB41" s="1096"/>
      <c r="BC41" s="1096"/>
      <c r="BD41" s="1096"/>
      <c r="BE41" s="1080"/>
      <c r="BF41" s="1080"/>
      <c r="BG41" s="1080"/>
      <c r="BH41" s="1080"/>
      <c r="BI41" s="1081"/>
      <c r="BJ41" s="252"/>
      <c r="BK41" s="252"/>
      <c r="BL41" s="252"/>
      <c r="BM41" s="252"/>
      <c r="BN41" s="252"/>
      <c r="BO41" s="265"/>
      <c r="BP41" s="265"/>
      <c r="BQ41" s="262">
        <v>35</v>
      </c>
      <c r="BR41" s="263"/>
      <c r="BS41" s="1068"/>
      <c r="BT41" s="1069"/>
      <c r="BU41" s="1069"/>
      <c r="BV41" s="1069"/>
      <c r="BW41" s="1069"/>
      <c r="BX41" s="1069"/>
      <c r="BY41" s="1069"/>
      <c r="BZ41" s="1069"/>
      <c r="CA41" s="1069"/>
      <c r="CB41" s="1069"/>
      <c r="CC41" s="1069"/>
      <c r="CD41" s="1069"/>
      <c r="CE41" s="1069"/>
      <c r="CF41" s="1069"/>
      <c r="CG41" s="1070"/>
      <c r="CH41" s="1043"/>
      <c r="CI41" s="1044"/>
      <c r="CJ41" s="1044"/>
      <c r="CK41" s="1044"/>
      <c r="CL41" s="1045"/>
      <c r="CM41" s="1043"/>
      <c r="CN41" s="1044"/>
      <c r="CO41" s="1044"/>
      <c r="CP41" s="1044"/>
      <c r="CQ41" s="1045"/>
      <c r="CR41" s="1043"/>
      <c r="CS41" s="1044"/>
      <c r="CT41" s="1044"/>
      <c r="CU41" s="1044"/>
      <c r="CV41" s="1045"/>
      <c r="CW41" s="1043"/>
      <c r="CX41" s="1044"/>
      <c r="CY41" s="1044"/>
      <c r="CZ41" s="1044"/>
      <c r="DA41" s="1045"/>
      <c r="DB41" s="1043"/>
      <c r="DC41" s="1044"/>
      <c r="DD41" s="1044"/>
      <c r="DE41" s="1044"/>
      <c r="DF41" s="1045"/>
      <c r="DG41" s="1043"/>
      <c r="DH41" s="1044"/>
      <c r="DI41" s="1044"/>
      <c r="DJ41" s="1044"/>
      <c r="DK41" s="1045"/>
      <c r="DL41" s="1043"/>
      <c r="DM41" s="1044"/>
      <c r="DN41" s="1044"/>
      <c r="DO41" s="1044"/>
      <c r="DP41" s="1045"/>
      <c r="DQ41" s="1043"/>
      <c r="DR41" s="1044"/>
      <c r="DS41" s="1044"/>
      <c r="DT41" s="1044"/>
      <c r="DU41" s="1045"/>
      <c r="DV41" s="1046"/>
      <c r="DW41" s="1047"/>
      <c r="DX41" s="1047"/>
      <c r="DY41" s="1047"/>
      <c r="DZ41" s="1048"/>
      <c r="EA41" s="246"/>
    </row>
    <row r="42" spans="1:131" s="247" customFormat="1" ht="26.25" customHeight="1" x14ac:dyDescent="0.15">
      <c r="A42" s="261">
        <v>15</v>
      </c>
      <c r="B42" s="1085"/>
      <c r="C42" s="1086"/>
      <c r="D42" s="1086"/>
      <c r="E42" s="1086"/>
      <c r="F42" s="1086"/>
      <c r="G42" s="1086"/>
      <c r="H42" s="1086"/>
      <c r="I42" s="1086"/>
      <c r="J42" s="1086"/>
      <c r="K42" s="1086"/>
      <c r="L42" s="1086"/>
      <c r="M42" s="1086"/>
      <c r="N42" s="1086"/>
      <c r="O42" s="1086"/>
      <c r="P42" s="1087"/>
      <c r="Q42" s="1097"/>
      <c r="R42" s="1098"/>
      <c r="S42" s="1098"/>
      <c r="T42" s="1098"/>
      <c r="U42" s="1098"/>
      <c r="V42" s="1098"/>
      <c r="W42" s="1098"/>
      <c r="X42" s="1098"/>
      <c r="Y42" s="1098"/>
      <c r="Z42" s="1098"/>
      <c r="AA42" s="1098"/>
      <c r="AB42" s="1098"/>
      <c r="AC42" s="1098"/>
      <c r="AD42" s="1098"/>
      <c r="AE42" s="1099"/>
      <c r="AF42" s="1091"/>
      <c r="AG42" s="1092"/>
      <c r="AH42" s="1092"/>
      <c r="AI42" s="1092"/>
      <c r="AJ42" s="1093"/>
      <c r="AK42" s="1034"/>
      <c r="AL42" s="1022"/>
      <c r="AM42" s="1022"/>
      <c r="AN42" s="1022"/>
      <c r="AO42" s="1022"/>
      <c r="AP42" s="1022"/>
      <c r="AQ42" s="1022"/>
      <c r="AR42" s="1022"/>
      <c r="AS42" s="1022"/>
      <c r="AT42" s="1022"/>
      <c r="AU42" s="1022"/>
      <c r="AV42" s="1022"/>
      <c r="AW42" s="1022"/>
      <c r="AX42" s="1022"/>
      <c r="AY42" s="1022"/>
      <c r="AZ42" s="1096"/>
      <c r="BA42" s="1096"/>
      <c r="BB42" s="1096"/>
      <c r="BC42" s="1096"/>
      <c r="BD42" s="1096"/>
      <c r="BE42" s="1080"/>
      <c r="BF42" s="1080"/>
      <c r="BG42" s="1080"/>
      <c r="BH42" s="1080"/>
      <c r="BI42" s="1081"/>
      <c r="BJ42" s="252"/>
      <c r="BK42" s="252"/>
      <c r="BL42" s="252"/>
      <c r="BM42" s="252"/>
      <c r="BN42" s="252"/>
      <c r="BO42" s="265"/>
      <c r="BP42" s="265"/>
      <c r="BQ42" s="262">
        <v>36</v>
      </c>
      <c r="BR42" s="263"/>
      <c r="BS42" s="1068"/>
      <c r="BT42" s="1069"/>
      <c r="BU42" s="1069"/>
      <c r="BV42" s="1069"/>
      <c r="BW42" s="1069"/>
      <c r="BX42" s="1069"/>
      <c r="BY42" s="1069"/>
      <c r="BZ42" s="1069"/>
      <c r="CA42" s="1069"/>
      <c r="CB42" s="1069"/>
      <c r="CC42" s="1069"/>
      <c r="CD42" s="1069"/>
      <c r="CE42" s="1069"/>
      <c r="CF42" s="1069"/>
      <c r="CG42" s="1070"/>
      <c r="CH42" s="1043"/>
      <c r="CI42" s="1044"/>
      <c r="CJ42" s="1044"/>
      <c r="CK42" s="1044"/>
      <c r="CL42" s="1045"/>
      <c r="CM42" s="1043"/>
      <c r="CN42" s="1044"/>
      <c r="CO42" s="1044"/>
      <c r="CP42" s="1044"/>
      <c r="CQ42" s="1045"/>
      <c r="CR42" s="1043"/>
      <c r="CS42" s="1044"/>
      <c r="CT42" s="1044"/>
      <c r="CU42" s="1044"/>
      <c r="CV42" s="1045"/>
      <c r="CW42" s="1043"/>
      <c r="CX42" s="1044"/>
      <c r="CY42" s="1044"/>
      <c r="CZ42" s="1044"/>
      <c r="DA42" s="1045"/>
      <c r="DB42" s="1043"/>
      <c r="DC42" s="1044"/>
      <c r="DD42" s="1044"/>
      <c r="DE42" s="1044"/>
      <c r="DF42" s="1045"/>
      <c r="DG42" s="1043"/>
      <c r="DH42" s="1044"/>
      <c r="DI42" s="1044"/>
      <c r="DJ42" s="1044"/>
      <c r="DK42" s="1045"/>
      <c r="DL42" s="1043"/>
      <c r="DM42" s="1044"/>
      <c r="DN42" s="1044"/>
      <c r="DO42" s="1044"/>
      <c r="DP42" s="1045"/>
      <c r="DQ42" s="1043"/>
      <c r="DR42" s="1044"/>
      <c r="DS42" s="1044"/>
      <c r="DT42" s="1044"/>
      <c r="DU42" s="1045"/>
      <c r="DV42" s="1046"/>
      <c r="DW42" s="1047"/>
      <c r="DX42" s="1047"/>
      <c r="DY42" s="1047"/>
      <c r="DZ42" s="1048"/>
      <c r="EA42" s="246"/>
    </row>
    <row r="43" spans="1:131" s="247" customFormat="1" ht="26.25" customHeight="1" x14ac:dyDescent="0.15">
      <c r="A43" s="261">
        <v>16</v>
      </c>
      <c r="B43" s="1085"/>
      <c r="C43" s="1086"/>
      <c r="D43" s="1086"/>
      <c r="E43" s="1086"/>
      <c r="F43" s="1086"/>
      <c r="G43" s="1086"/>
      <c r="H43" s="1086"/>
      <c r="I43" s="1086"/>
      <c r="J43" s="1086"/>
      <c r="K43" s="1086"/>
      <c r="L43" s="1086"/>
      <c r="M43" s="1086"/>
      <c r="N43" s="1086"/>
      <c r="O43" s="1086"/>
      <c r="P43" s="1087"/>
      <c r="Q43" s="1097"/>
      <c r="R43" s="1098"/>
      <c r="S43" s="1098"/>
      <c r="T43" s="1098"/>
      <c r="U43" s="1098"/>
      <c r="V43" s="1098"/>
      <c r="W43" s="1098"/>
      <c r="X43" s="1098"/>
      <c r="Y43" s="1098"/>
      <c r="Z43" s="1098"/>
      <c r="AA43" s="1098"/>
      <c r="AB43" s="1098"/>
      <c r="AC43" s="1098"/>
      <c r="AD43" s="1098"/>
      <c r="AE43" s="1099"/>
      <c r="AF43" s="1091"/>
      <c r="AG43" s="1092"/>
      <c r="AH43" s="1092"/>
      <c r="AI43" s="1092"/>
      <c r="AJ43" s="1093"/>
      <c r="AK43" s="1034"/>
      <c r="AL43" s="1022"/>
      <c r="AM43" s="1022"/>
      <c r="AN43" s="1022"/>
      <c r="AO43" s="1022"/>
      <c r="AP43" s="1022"/>
      <c r="AQ43" s="1022"/>
      <c r="AR43" s="1022"/>
      <c r="AS43" s="1022"/>
      <c r="AT43" s="1022"/>
      <c r="AU43" s="1022"/>
      <c r="AV43" s="1022"/>
      <c r="AW43" s="1022"/>
      <c r="AX43" s="1022"/>
      <c r="AY43" s="1022"/>
      <c r="AZ43" s="1096"/>
      <c r="BA43" s="1096"/>
      <c r="BB43" s="1096"/>
      <c r="BC43" s="1096"/>
      <c r="BD43" s="1096"/>
      <c r="BE43" s="1080"/>
      <c r="BF43" s="1080"/>
      <c r="BG43" s="1080"/>
      <c r="BH43" s="1080"/>
      <c r="BI43" s="1081"/>
      <c r="BJ43" s="252"/>
      <c r="BK43" s="252"/>
      <c r="BL43" s="252"/>
      <c r="BM43" s="252"/>
      <c r="BN43" s="252"/>
      <c r="BO43" s="265"/>
      <c r="BP43" s="265"/>
      <c r="BQ43" s="262">
        <v>37</v>
      </c>
      <c r="BR43" s="263"/>
      <c r="BS43" s="1068"/>
      <c r="BT43" s="1069"/>
      <c r="BU43" s="1069"/>
      <c r="BV43" s="1069"/>
      <c r="BW43" s="1069"/>
      <c r="BX43" s="1069"/>
      <c r="BY43" s="1069"/>
      <c r="BZ43" s="1069"/>
      <c r="CA43" s="1069"/>
      <c r="CB43" s="1069"/>
      <c r="CC43" s="1069"/>
      <c r="CD43" s="1069"/>
      <c r="CE43" s="1069"/>
      <c r="CF43" s="1069"/>
      <c r="CG43" s="1070"/>
      <c r="CH43" s="1043"/>
      <c r="CI43" s="1044"/>
      <c r="CJ43" s="1044"/>
      <c r="CK43" s="1044"/>
      <c r="CL43" s="1045"/>
      <c r="CM43" s="1043"/>
      <c r="CN43" s="1044"/>
      <c r="CO43" s="1044"/>
      <c r="CP43" s="1044"/>
      <c r="CQ43" s="1045"/>
      <c r="CR43" s="1043"/>
      <c r="CS43" s="1044"/>
      <c r="CT43" s="1044"/>
      <c r="CU43" s="1044"/>
      <c r="CV43" s="1045"/>
      <c r="CW43" s="1043"/>
      <c r="CX43" s="1044"/>
      <c r="CY43" s="1044"/>
      <c r="CZ43" s="1044"/>
      <c r="DA43" s="1045"/>
      <c r="DB43" s="1043"/>
      <c r="DC43" s="1044"/>
      <c r="DD43" s="1044"/>
      <c r="DE43" s="1044"/>
      <c r="DF43" s="1045"/>
      <c r="DG43" s="1043"/>
      <c r="DH43" s="1044"/>
      <c r="DI43" s="1044"/>
      <c r="DJ43" s="1044"/>
      <c r="DK43" s="1045"/>
      <c r="DL43" s="1043"/>
      <c r="DM43" s="1044"/>
      <c r="DN43" s="1044"/>
      <c r="DO43" s="1044"/>
      <c r="DP43" s="1045"/>
      <c r="DQ43" s="1043"/>
      <c r="DR43" s="1044"/>
      <c r="DS43" s="1044"/>
      <c r="DT43" s="1044"/>
      <c r="DU43" s="1045"/>
      <c r="DV43" s="1046"/>
      <c r="DW43" s="1047"/>
      <c r="DX43" s="1047"/>
      <c r="DY43" s="1047"/>
      <c r="DZ43" s="1048"/>
      <c r="EA43" s="246"/>
    </row>
    <row r="44" spans="1:131" s="247" customFormat="1" ht="26.25" customHeight="1" x14ac:dyDescent="0.15">
      <c r="A44" s="261">
        <v>17</v>
      </c>
      <c r="B44" s="1085"/>
      <c r="C44" s="1086"/>
      <c r="D44" s="1086"/>
      <c r="E44" s="1086"/>
      <c r="F44" s="1086"/>
      <c r="G44" s="1086"/>
      <c r="H44" s="1086"/>
      <c r="I44" s="1086"/>
      <c r="J44" s="1086"/>
      <c r="K44" s="1086"/>
      <c r="L44" s="1086"/>
      <c r="M44" s="1086"/>
      <c r="N44" s="1086"/>
      <c r="O44" s="1086"/>
      <c r="P44" s="1087"/>
      <c r="Q44" s="1097"/>
      <c r="R44" s="1098"/>
      <c r="S44" s="1098"/>
      <c r="T44" s="1098"/>
      <c r="U44" s="1098"/>
      <c r="V44" s="1098"/>
      <c r="W44" s="1098"/>
      <c r="X44" s="1098"/>
      <c r="Y44" s="1098"/>
      <c r="Z44" s="1098"/>
      <c r="AA44" s="1098"/>
      <c r="AB44" s="1098"/>
      <c r="AC44" s="1098"/>
      <c r="AD44" s="1098"/>
      <c r="AE44" s="1099"/>
      <c r="AF44" s="1091"/>
      <c r="AG44" s="1092"/>
      <c r="AH44" s="1092"/>
      <c r="AI44" s="1092"/>
      <c r="AJ44" s="1093"/>
      <c r="AK44" s="1034"/>
      <c r="AL44" s="1022"/>
      <c r="AM44" s="1022"/>
      <c r="AN44" s="1022"/>
      <c r="AO44" s="1022"/>
      <c r="AP44" s="1022"/>
      <c r="AQ44" s="1022"/>
      <c r="AR44" s="1022"/>
      <c r="AS44" s="1022"/>
      <c r="AT44" s="1022"/>
      <c r="AU44" s="1022"/>
      <c r="AV44" s="1022"/>
      <c r="AW44" s="1022"/>
      <c r="AX44" s="1022"/>
      <c r="AY44" s="1022"/>
      <c r="AZ44" s="1096"/>
      <c r="BA44" s="1096"/>
      <c r="BB44" s="1096"/>
      <c r="BC44" s="1096"/>
      <c r="BD44" s="1096"/>
      <c r="BE44" s="1080"/>
      <c r="BF44" s="1080"/>
      <c r="BG44" s="1080"/>
      <c r="BH44" s="1080"/>
      <c r="BI44" s="1081"/>
      <c r="BJ44" s="252"/>
      <c r="BK44" s="252"/>
      <c r="BL44" s="252"/>
      <c r="BM44" s="252"/>
      <c r="BN44" s="252"/>
      <c r="BO44" s="265"/>
      <c r="BP44" s="265"/>
      <c r="BQ44" s="262">
        <v>38</v>
      </c>
      <c r="BR44" s="263"/>
      <c r="BS44" s="1068"/>
      <c r="BT44" s="1069"/>
      <c r="BU44" s="1069"/>
      <c r="BV44" s="1069"/>
      <c r="BW44" s="1069"/>
      <c r="BX44" s="1069"/>
      <c r="BY44" s="1069"/>
      <c r="BZ44" s="1069"/>
      <c r="CA44" s="1069"/>
      <c r="CB44" s="1069"/>
      <c r="CC44" s="1069"/>
      <c r="CD44" s="1069"/>
      <c r="CE44" s="1069"/>
      <c r="CF44" s="1069"/>
      <c r="CG44" s="1070"/>
      <c r="CH44" s="1043"/>
      <c r="CI44" s="1044"/>
      <c r="CJ44" s="1044"/>
      <c r="CK44" s="1044"/>
      <c r="CL44" s="1045"/>
      <c r="CM44" s="1043"/>
      <c r="CN44" s="1044"/>
      <c r="CO44" s="1044"/>
      <c r="CP44" s="1044"/>
      <c r="CQ44" s="1045"/>
      <c r="CR44" s="1043"/>
      <c r="CS44" s="1044"/>
      <c r="CT44" s="1044"/>
      <c r="CU44" s="1044"/>
      <c r="CV44" s="1045"/>
      <c r="CW44" s="1043"/>
      <c r="CX44" s="1044"/>
      <c r="CY44" s="1044"/>
      <c r="CZ44" s="1044"/>
      <c r="DA44" s="1045"/>
      <c r="DB44" s="1043"/>
      <c r="DC44" s="1044"/>
      <c r="DD44" s="1044"/>
      <c r="DE44" s="1044"/>
      <c r="DF44" s="1045"/>
      <c r="DG44" s="1043"/>
      <c r="DH44" s="1044"/>
      <c r="DI44" s="1044"/>
      <c r="DJ44" s="1044"/>
      <c r="DK44" s="1045"/>
      <c r="DL44" s="1043"/>
      <c r="DM44" s="1044"/>
      <c r="DN44" s="1044"/>
      <c r="DO44" s="1044"/>
      <c r="DP44" s="1045"/>
      <c r="DQ44" s="1043"/>
      <c r="DR44" s="1044"/>
      <c r="DS44" s="1044"/>
      <c r="DT44" s="1044"/>
      <c r="DU44" s="1045"/>
      <c r="DV44" s="1046"/>
      <c r="DW44" s="1047"/>
      <c r="DX44" s="1047"/>
      <c r="DY44" s="1047"/>
      <c r="DZ44" s="1048"/>
      <c r="EA44" s="246"/>
    </row>
    <row r="45" spans="1:131" s="247" customFormat="1" ht="26.25" customHeight="1" x14ac:dyDescent="0.15">
      <c r="A45" s="261">
        <v>18</v>
      </c>
      <c r="B45" s="1085"/>
      <c r="C45" s="1086"/>
      <c r="D45" s="1086"/>
      <c r="E45" s="1086"/>
      <c r="F45" s="1086"/>
      <c r="G45" s="1086"/>
      <c r="H45" s="1086"/>
      <c r="I45" s="1086"/>
      <c r="J45" s="1086"/>
      <c r="K45" s="1086"/>
      <c r="L45" s="1086"/>
      <c r="M45" s="1086"/>
      <c r="N45" s="1086"/>
      <c r="O45" s="1086"/>
      <c r="P45" s="1087"/>
      <c r="Q45" s="1097"/>
      <c r="R45" s="1098"/>
      <c r="S45" s="1098"/>
      <c r="T45" s="1098"/>
      <c r="U45" s="1098"/>
      <c r="V45" s="1098"/>
      <c r="W45" s="1098"/>
      <c r="X45" s="1098"/>
      <c r="Y45" s="1098"/>
      <c r="Z45" s="1098"/>
      <c r="AA45" s="1098"/>
      <c r="AB45" s="1098"/>
      <c r="AC45" s="1098"/>
      <c r="AD45" s="1098"/>
      <c r="AE45" s="1099"/>
      <c r="AF45" s="1091"/>
      <c r="AG45" s="1092"/>
      <c r="AH45" s="1092"/>
      <c r="AI45" s="1092"/>
      <c r="AJ45" s="1093"/>
      <c r="AK45" s="1034"/>
      <c r="AL45" s="1022"/>
      <c r="AM45" s="1022"/>
      <c r="AN45" s="1022"/>
      <c r="AO45" s="1022"/>
      <c r="AP45" s="1022"/>
      <c r="AQ45" s="1022"/>
      <c r="AR45" s="1022"/>
      <c r="AS45" s="1022"/>
      <c r="AT45" s="1022"/>
      <c r="AU45" s="1022"/>
      <c r="AV45" s="1022"/>
      <c r="AW45" s="1022"/>
      <c r="AX45" s="1022"/>
      <c r="AY45" s="1022"/>
      <c r="AZ45" s="1096"/>
      <c r="BA45" s="1096"/>
      <c r="BB45" s="1096"/>
      <c r="BC45" s="1096"/>
      <c r="BD45" s="1096"/>
      <c r="BE45" s="1080"/>
      <c r="BF45" s="1080"/>
      <c r="BG45" s="1080"/>
      <c r="BH45" s="1080"/>
      <c r="BI45" s="1081"/>
      <c r="BJ45" s="252"/>
      <c r="BK45" s="252"/>
      <c r="BL45" s="252"/>
      <c r="BM45" s="252"/>
      <c r="BN45" s="252"/>
      <c r="BO45" s="265"/>
      <c r="BP45" s="265"/>
      <c r="BQ45" s="262">
        <v>39</v>
      </c>
      <c r="BR45" s="263"/>
      <c r="BS45" s="1068"/>
      <c r="BT45" s="1069"/>
      <c r="BU45" s="1069"/>
      <c r="BV45" s="1069"/>
      <c r="BW45" s="1069"/>
      <c r="BX45" s="1069"/>
      <c r="BY45" s="1069"/>
      <c r="BZ45" s="1069"/>
      <c r="CA45" s="1069"/>
      <c r="CB45" s="1069"/>
      <c r="CC45" s="1069"/>
      <c r="CD45" s="1069"/>
      <c r="CE45" s="1069"/>
      <c r="CF45" s="1069"/>
      <c r="CG45" s="1070"/>
      <c r="CH45" s="1043"/>
      <c r="CI45" s="1044"/>
      <c r="CJ45" s="1044"/>
      <c r="CK45" s="1044"/>
      <c r="CL45" s="1045"/>
      <c r="CM45" s="1043"/>
      <c r="CN45" s="1044"/>
      <c r="CO45" s="1044"/>
      <c r="CP45" s="1044"/>
      <c r="CQ45" s="1045"/>
      <c r="CR45" s="1043"/>
      <c r="CS45" s="1044"/>
      <c r="CT45" s="1044"/>
      <c r="CU45" s="1044"/>
      <c r="CV45" s="1045"/>
      <c r="CW45" s="1043"/>
      <c r="CX45" s="1044"/>
      <c r="CY45" s="1044"/>
      <c r="CZ45" s="1044"/>
      <c r="DA45" s="1045"/>
      <c r="DB45" s="1043"/>
      <c r="DC45" s="1044"/>
      <c r="DD45" s="1044"/>
      <c r="DE45" s="1044"/>
      <c r="DF45" s="1045"/>
      <c r="DG45" s="1043"/>
      <c r="DH45" s="1044"/>
      <c r="DI45" s="1044"/>
      <c r="DJ45" s="1044"/>
      <c r="DK45" s="1045"/>
      <c r="DL45" s="1043"/>
      <c r="DM45" s="1044"/>
      <c r="DN45" s="1044"/>
      <c r="DO45" s="1044"/>
      <c r="DP45" s="1045"/>
      <c r="DQ45" s="1043"/>
      <c r="DR45" s="1044"/>
      <c r="DS45" s="1044"/>
      <c r="DT45" s="1044"/>
      <c r="DU45" s="1045"/>
      <c r="DV45" s="1046"/>
      <c r="DW45" s="1047"/>
      <c r="DX45" s="1047"/>
      <c r="DY45" s="1047"/>
      <c r="DZ45" s="1048"/>
      <c r="EA45" s="246"/>
    </row>
    <row r="46" spans="1:131" s="247" customFormat="1" ht="26.25" customHeight="1" x14ac:dyDescent="0.15">
      <c r="A46" s="261">
        <v>19</v>
      </c>
      <c r="B46" s="1085"/>
      <c r="C46" s="1086"/>
      <c r="D46" s="1086"/>
      <c r="E46" s="1086"/>
      <c r="F46" s="1086"/>
      <c r="G46" s="1086"/>
      <c r="H46" s="1086"/>
      <c r="I46" s="1086"/>
      <c r="J46" s="1086"/>
      <c r="K46" s="1086"/>
      <c r="L46" s="1086"/>
      <c r="M46" s="1086"/>
      <c r="N46" s="1086"/>
      <c r="O46" s="1086"/>
      <c r="P46" s="1087"/>
      <c r="Q46" s="1097"/>
      <c r="R46" s="1098"/>
      <c r="S46" s="1098"/>
      <c r="T46" s="1098"/>
      <c r="U46" s="1098"/>
      <c r="V46" s="1098"/>
      <c r="W46" s="1098"/>
      <c r="X46" s="1098"/>
      <c r="Y46" s="1098"/>
      <c r="Z46" s="1098"/>
      <c r="AA46" s="1098"/>
      <c r="AB46" s="1098"/>
      <c r="AC46" s="1098"/>
      <c r="AD46" s="1098"/>
      <c r="AE46" s="1099"/>
      <c r="AF46" s="1091"/>
      <c r="AG46" s="1092"/>
      <c r="AH46" s="1092"/>
      <c r="AI46" s="1092"/>
      <c r="AJ46" s="1093"/>
      <c r="AK46" s="1034"/>
      <c r="AL46" s="1022"/>
      <c r="AM46" s="1022"/>
      <c r="AN46" s="1022"/>
      <c r="AO46" s="1022"/>
      <c r="AP46" s="1022"/>
      <c r="AQ46" s="1022"/>
      <c r="AR46" s="1022"/>
      <c r="AS46" s="1022"/>
      <c r="AT46" s="1022"/>
      <c r="AU46" s="1022"/>
      <c r="AV46" s="1022"/>
      <c r="AW46" s="1022"/>
      <c r="AX46" s="1022"/>
      <c r="AY46" s="1022"/>
      <c r="AZ46" s="1096"/>
      <c r="BA46" s="1096"/>
      <c r="BB46" s="1096"/>
      <c r="BC46" s="1096"/>
      <c r="BD46" s="1096"/>
      <c r="BE46" s="1080"/>
      <c r="BF46" s="1080"/>
      <c r="BG46" s="1080"/>
      <c r="BH46" s="1080"/>
      <c r="BI46" s="1081"/>
      <c r="BJ46" s="252"/>
      <c r="BK46" s="252"/>
      <c r="BL46" s="252"/>
      <c r="BM46" s="252"/>
      <c r="BN46" s="252"/>
      <c r="BO46" s="265"/>
      <c r="BP46" s="265"/>
      <c r="BQ46" s="262">
        <v>40</v>
      </c>
      <c r="BR46" s="263"/>
      <c r="BS46" s="1068"/>
      <c r="BT46" s="1069"/>
      <c r="BU46" s="1069"/>
      <c r="BV46" s="1069"/>
      <c r="BW46" s="1069"/>
      <c r="BX46" s="1069"/>
      <c r="BY46" s="1069"/>
      <c r="BZ46" s="1069"/>
      <c r="CA46" s="1069"/>
      <c r="CB46" s="1069"/>
      <c r="CC46" s="1069"/>
      <c r="CD46" s="1069"/>
      <c r="CE46" s="1069"/>
      <c r="CF46" s="1069"/>
      <c r="CG46" s="1070"/>
      <c r="CH46" s="1043"/>
      <c r="CI46" s="1044"/>
      <c r="CJ46" s="1044"/>
      <c r="CK46" s="1044"/>
      <c r="CL46" s="1045"/>
      <c r="CM46" s="1043"/>
      <c r="CN46" s="1044"/>
      <c r="CO46" s="1044"/>
      <c r="CP46" s="1044"/>
      <c r="CQ46" s="1045"/>
      <c r="CR46" s="1043"/>
      <c r="CS46" s="1044"/>
      <c r="CT46" s="1044"/>
      <c r="CU46" s="1044"/>
      <c r="CV46" s="1045"/>
      <c r="CW46" s="1043"/>
      <c r="CX46" s="1044"/>
      <c r="CY46" s="1044"/>
      <c r="CZ46" s="1044"/>
      <c r="DA46" s="1045"/>
      <c r="DB46" s="1043"/>
      <c r="DC46" s="1044"/>
      <c r="DD46" s="1044"/>
      <c r="DE46" s="1044"/>
      <c r="DF46" s="1045"/>
      <c r="DG46" s="1043"/>
      <c r="DH46" s="1044"/>
      <c r="DI46" s="1044"/>
      <c r="DJ46" s="1044"/>
      <c r="DK46" s="1045"/>
      <c r="DL46" s="1043"/>
      <c r="DM46" s="1044"/>
      <c r="DN46" s="1044"/>
      <c r="DO46" s="1044"/>
      <c r="DP46" s="1045"/>
      <c r="DQ46" s="1043"/>
      <c r="DR46" s="1044"/>
      <c r="DS46" s="1044"/>
      <c r="DT46" s="1044"/>
      <c r="DU46" s="1045"/>
      <c r="DV46" s="1046"/>
      <c r="DW46" s="1047"/>
      <c r="DX46" s="1047"/>
      <c r="DY46" s="1047"/>
      <c r="DZ46" s="1048"/>
      <c r="EA46" s="246"/>
    </row>
    <row r="47" spans="1:131" s="247" customFormat="1" ht="26.25" customHeight="1" x14ac:dyDescent="0.15">
      <c r="A47" s="261">
        <v>20</v>
      </c>
      <c r="B47" s="1085"/>
      <c r="C47" s="1086"/>
      <c r="D47" s="1086"/>
      <c r="E47" s="1086"/>
      <c r="F47" s="1086"/>
      <c r="G47" s="1086"/>
      <c r="H47" s="1086"/>
      <c r="I47" s="1086"/>
      <c r="J47" s="1086"/>
      <c r="K47" s="1086"/>
      <c r="L47" s="1086"/>
      <c r="M47" s="1086"/>
      <c r="N47" s="1086"/>
      <c r="O47" s="1086"/>
      <c r="P47" s="1087"/>
      <c r="Q47" s="1097"/>
      <c r="R47" s="1098"/>
      <c r="S47" s="1098"/>
      <c r="T47" s="1098"/>
      <c r="U47" s="1098"/>
      <c r="V47" s="1098"/>
      <c r="W47" s="1098"/>
      <c r="X47" s="1098"/>
      <c r="Y47" s="1098"/>
      <c r="Z47" s="1098"/>
      <c r="AA47" s="1098"/>
      <c r="AB47" s="1098"/>
      <c r="AC47" s="1098"/>
      <c r="AD47" s="1098"/>
      <c r="AE47" s="1099"/>
      <c r="AF47" s="1091"/>
      <c r="AG47" s="1092"/>
      <c r="AH47" s="1092"/>
      <c r="AI47" s="1092"/>
      <c r="AJ47" s="1093"/>
      <c r="AK47" s="1034"/>
      <c r="AL47" s="1022"/>
      <c r="AM47" s="1022"/>
      <c r="AN47" s="1022"/>
      <c r="AO47" s="1022"/>
      <c r="AP47" s="1022"/>
      <c r="AQ47" s="1022"/>
      <c r="AR47" s="1022"/>
      <c r="AS47" s="1022"/>
      <c r="AT47" s="1022"/>
      <c r="AU47" s="1022"/>
      <c r="AV47" s="1022"/>
      <c r="AW47" s="1022"/>
      <c r="AX47" s="1022"/>
      <c r="AY47" s="1022"/>
      <c r="AZ47" s="1096"/>
      <c r="BA47" s="1096"/>
      <c r="BB47" s="1096"/>
      <c r="BC47" s="1096"/>
      <c r="BD47" s="1096"/>
      <c r="BE47" s="1080"/>
      <c r="BF47" s="1080"/>
      <c r="BG47" s="1080"/>
      <c r="BH47" s="1080"/>
      <c r="BI47" s="1081"/>
      <c r="BJ47" s="252"/>
      <c r="BK47" s="252"/>
      <c r="BL47" s="252"/>
      <c r="BM47" s="252"/>
      <c r="BN47" s="252"/>
      <c r="BO47" s="265"/>
      <c r="BP47" s="265"/>
      <c r="BQ47" s="262">
        <v>41</v>
      </c>
      <c r="BR47" s="263"/>
      <c r="BS47" s="1068"/>
      <c r="BT47" s="1069"/>
      <c r="BU47" s="1069"/>
      <c r="BV47" s="1069"/>
      <c r="BW47" s="1069"/>
      <c r="BX47" s="1069"/>
      <c r="BY47" s="1069"/>
      <c r="BZ47" s="1069"/>
      <c r="CA47" s="1069"/>
      <c r="CB47" s="1069"/>
      <c r="CC47" s="1069"/>
      <c r="CD47" s="1069"/>
      <c r="CE47" s="1069"/>
      <c r="CF47" s="1069"/>
      <c r="CG47" s="1070"/>
      <c r="CH47" s="1043"/>
      <c r="CI47" s="1044"/>
      <c r="CJ47" s="1044"/>
      <c r="CK47" s="1044"/>
      <c r="CL47" s="1045"/>
      <c r="CM47" s="1043"/>
      <c r="CN47" s="1044"/>
      <c r="CO47" s="1044"/>
      <c r="CP47" s="1044"/>
      <c r="CQ47" s="1045"/>
      <c r="CR47" s="1043"/>
      <c r="CS47" s="1044"/>
      <c r="CT47" s="1044"/>
      <c r="CU47" s="1044"/>
      <c r="CV47" s="1045"/>
      <c r="CW47" s="1043"/>
      <c r="CX47" s="1044"/>
      <c r="CY47" s="1044"/>
      <c r="CZ47" s="1044"/>
      <c r="DA47" s="1045"/>
      <c r="DB47" s="1043"/>
      <c r="DC47" s="1044"/>
      <c r="DD47" s="1044"/>
      <c r="DE47" s="1044"/>
      <c r="DF47" s="1045"/>
      <c r="DG47" s="1043"/>
      <c r="DH47" s="1044"/>
      <c r="DI47" s="1044"/>
      <c r="DJ47" s="1044"/>
      <c r="DK47" s="1045"/>
      <c r="DL47" s="1043"/>
      <c r="DM47" s="1044"/>
      <c r="DN47" s="1044"/>
      <c r="DO47" s="1044"/>
      <c r="DP47" s="1045"/>
      <c r="DQ47" s="1043"/>
      <c r="DR47" s="1044"/>
      <c r="DS47" s="1044"/>
      <c r="DT47" s="1044"/>
      <c r="DU47" s="1045"/>
      <c r="DV47" s="1046"/>
      <c r="DW47" s="1047"/>
      <c r="DX47" s="1047"/>
      <c r="DY47" s="1047"/>
      <c r="DZ47" s="1048"/>
      <c r="EA47" s="246"/>
    </row>
    <row r="48" spans="1:131" s="247" customFormat="1" ht="26.25" customHeight="1" x14ac:dyDescent="0.15">
      <c r="A48" s="261">
        <v>21</v>
      </c>
      <c r="B48" s="1085"/>
      <c r="C48" s="1086"/>
      <c r="D48" s="1086"/>
      <c r="E48" s="1086"/>
      <c r="F48" s="1086"/>
      <c r="G48" s="1086"/>
      <c r="H48" s="1086"/>
      <c r="I48" s="1086"/>
      <c r="J48" s="1086"/>
      <c r="K48" s="1086"/>
      <c r="L48" s="1086"/>
      <c r="M48" s="1086"/>
      <c r="N48" s="1086"/>
      <c r="O48" s="1086"/>
      <c r="P48" s="1087"/>
      <c r="Q48" s="1097"/>
      <c r="R48" s="1098"/>
      <c r="S48" s="1098"/>
      <c r="T48" s="1098"/>
      <c r="U48" s="1098"/>
      <c r="V48" s="1098"/>
      <c r="W48" s="1098"/>
      <c r="X48" s="1098"/>
      <c r="Y48" s="1098"/>
      <c r="Z48" s="1098"/>
      <c r="AA48" s="1098"/>
      <c r="AB48" s="1098"/>
      <c r="AC48" s="1098"/>
      <c r="AD48" s="1098"/>
      <c r="AE48" s="1099"/>
      <c r="AF48" s="1091"/>
      <c r="AG48" s="1092"/>
      <c r="AH48" s="1092"/>
      <c r="AI48" s="1092"/>
      <c r="AJ48" s="1093"/>
      <c r="AK48" s="1034"/>
      <c r="AL48" s="1022"/>
      <c r="AM48" s="1022"/>
      <c r="AN48" s="1022"/>
      <c r="AO48" s="1022"/>
      <c r="AP48" s="1022"/>
      <c r="AQ48" s="1022"/>
      <c r="AR48" s="1022"/>
      <c r="AS48" s="1022"/>
      <c r="AT48" s="1022"/>
      <c r="AU48" s="1022"/>
      <c r="AV48" s="1022"/>
      <c r="AW48" s="1022"/>
      <c r="AX48" s="1022"/>
      <c r="AY48" s="1022"/>
      <c r="AZ48" s="1096"/>
      <c r="BA48" s="1096"/>
      <c r="BB48" s="1096"/>
      <c r="BC48" s="1096"/>
      <c r="BD48" s="1096"/>
      <c r="BE48" s="1080"/>
      <c r="BF48" s="1080"/>
      <c r="BG48" s="1080"/>
      <c r="BH48" s="1080"/>
      <c r="BI48" s="1081"/>
      <c r="BJ48" s="252"/>
      <c r="BK48" s="252"/>
      <c r="BL48" s="252"/>
      <c r="BM48" s="252"/>
      <c r="BN48" s="252"/>
      <c r="BO48" s="265"/>
      <c r="BP48" s="265"/>
      <c r="BQ48" s="262">
        <v>42</v>
      </c>
      <c r="BR48" s="263"/>
      <c r="BS48" s="1068"/>
      <c r="BT48" s="1069"/>
      <c r="BU48" s="1069"/>
      <c r="BV48" s="1069"/>
      <c r="BW48" s="1069"/>
      <c r="BX48" s="1069"/>
      <c r="BY48" s="1069"/>
      <c r="BZ48" s="1069"/>
      <c r="CA48" s="1069"/>
      <c r="CB48" s="1069"/>
      <c r="CC48" s="1069"/>
      <c r="CD48" s="1069"/>
      <c r="CE48" s="1069"/>
      <c r="CF48" s="1069"/>
      <c r="CG48" s="1070"/>
      <c r="CH48" s="1043"/>
      <c r="CI48" s="1044"/>
      <c r="CJ48" s="1044"/>
      <c r="CK48" s="1044"/>
      <c r="CL48" s="1045"/>
      <c r="CM48" s="1043"/>
      <c r="CN48" s="1044"/>
      <c r="CO48" s="1044"/>
      <c r="CP48" s="1044"/>
      <c r="CQ48" s="1045"/>
      <c r="CR48" s="1043"/>
      <c r="CS48" s="1044"/>
      <c r="CT48" s="1044"/>
      <c r="CU48" s="1044"/>
      <c r="CV48" s="1045"/>
      <c r="CW48" s="1043"/>
      <c r="CX48" s="1044"/>
      <c r="CY48" s="1044"/>
      <c r="CZ48" s="1044"/>
      <c r="DA48" s="1045"/>
      <c r="DB48" s="1043"/>
      <c r="DC48" s="1044"/>
      <c r="DD48" s="1044"/>
      <c r="DE48" s="1044"/>
      <c r="DF48" s="1045"/>
      <c r="DG48" s="1043"/>
      <c r="DH48" s="1044"/>
      <c r="DI48" s="1044"/>
      <c r="DJ48" s="1044"/>
      <c r="DK48" s="1045"/>
      <c r="DL48" s="1043"/>
      <c r="DM48" s="1044"/>
      <c r="DN48" s="1044"/>
      <c r="DO48" s="1044"/>
      <c r="DP48" s="1045"/>
      <c r="DQ48" s="1043"/>
      <c r="DR48" s="1044"/>
      <c r="DS48" s="1044"/>
      <c r="DT48" s="1044"/>
      <c r="DU48" s="1045"/>
      <c r="DV48" s="1046"/>
      <c r="DW48" s="1047"/>
      <c r="DX48" s="1047"/>
      <c r="DY48" s="1047"/>
      <c r="DZ48" s="1048"/>
      <c r="EA48" s="246"/>
    </row>
    <row r="49" spans="1:131" s="247" customFormat="1" ht="26.25" customHeight="1" x14ac:dyDescent="0.15">
      <c r="A49" s="261">
        <v>22</v>
      </c>
      <c r="B49" s="1085"/>
      <c r="C49" s="1086"/>
      <c r="D49" s="1086"/>
      <c r="E49" s="1086"/>
      <c r="F49" s="1086"/>
      <c r="G49" s="1086"/>
      <c r="H49" s="1086"/>
      <c r="I49" s="1086"/>
      <c r="J49" s="1086"/>
      <c r="K49" s="1086"/>
      <c r="L49" s="1086"/>
      <c r="M49" s="1086"/>
      <c r="N49" s="1086"/>
      <c r="O49" s="1086"/>
      <c r="P49" s="1087"/>
      <c r="Q49" s="1097"/>
      <c r="R49" s="1098"/>
      <c r="S49" s="1098"/>
      <c r="T49" s="1098"/>
      <c r="U49" s="1098"/>
      <c r="V49" s="1098"/>
      <c r="W49" s="1098"/>
      <c r="X49" s="1098"/>
      <c r="Y49" s="1098"/>
      <c r="Z49" s="1098"/>
      <c r="AA49" s="1098"/>
      <c r="AB49" s="1098"/>
      <c r="AC49" s="1098"/>
      <c r="AD49" s="1098"/>
      <c r="AE49" s="1099"/>
      <c r="AF49" s="1091"/>
      <c r="AG49" s="1092"/>
      <c r="AH49" s="1092"/>
      <c r="AI49" s="1092"/>
      <c r="AJ49" s="1093"/>
      <c r="AK49" s="1034"/>
      <c r="AL49" s="1022"/>
      <c r="AM49" s="1022"/>
      <c r="AN49" s="1022"/>
      <c r="AO49" s="1022"/>
      <c r="AP49" s="1022"/>
      <c r="AQ49" s="1022"/>
      <c r="AR49" s="1022"/>
      <c r="AS49" s="1022"/>
      <c r="AT49" s="1022"/>
      <c r="AU49" s="1022"/>
      <c r="AV49" s="1022"/>
      <c r="AW49" s="1022"/>
      <c r="AX49" s="1022"/>
      <c r="AY49" s="1022"/>
      <c r="AZ49" s="1096"/>
      <c r="BA49" s="1096"/>
      <c r="BB49" s="1096"/>
      <c r="BC49" s="1096"/>
      <c r="BD49" s="1096"/>
      <c r="BE49" s="1080"/>
      <c r="BF49" s="1080"/>
      <c r="BG49" s="1080"/>
      <c r="BH49" s="1080"/>
      <c r="BI49" s="1081"/>
      <c r="BJ49" s="252"/>
      <c r="BK49" s="252"/>
      <c r="BL49" s="252"/>
      <c r="BM49" s="252"/>
      <c r="BN49" s="252"/>
      <c r="BO49" s="265"/>
      <c r="BP49" s="265"/>
      <c r="BQ49" s="262">
        <v>43</v>
      </c>
      <c r="BR49" s="263"/>
      <c r="BS49" s="1068"/>
      <c r="BT49" s="1069"/>
      <c r="BU49" s="1069"/>
      <c r="BV49" s="1069"/>
      <c r="BW49" s="1069"/>
      <c r="BX49" s="1069"/>
      <c r="BY49" s="1069"/>
      <c r="BZ49" s="1069"/>
      <c r="CA49" s="1069"/>
      <c r="CB49" s="1069"/>
      <c r="CC49" s="1069"/>
      <c r="CD49" s="1069"/>
      <c r="CE49" s="1069"/>
      <c r="CF49" s="1069"/>
      <c r="CG49" s="1070"/>
      <c r="CH49" s="1043"/>
      <c r="CI49" s="1044"/>
      <c r="CJ49" s="1044"/>
      <c r="CK49" s="1044"/>
      <c r="CL49" s="1045"/>
      <c r="CM49" s="1043"/>
      <c r="CN49" s="1044"/>
      <c r="CO49" s="1044"/>
      <c r="CP49" s="1044"/>
      <c r="CQ49" s="1045"/>
      <c r="CR49" s="1043"/>
      <c r="CS49" s="1044"/>
      <c r="CT49" s="1044"/>
      <c r="CU49" s="1044"/>
      <c r="CV49" s="1045"/>
      <c r="CW49" s="1043"/>
      <c r="CX49" s="1044"/>
      <c r="CY49" s="1044"/>
      <c r="CZ49" s="1044"/>
      <c r="DA49" s="1045"/>
      <c r="DB49" s="1043"/>
      <c r="DC49" s="1044"/>
      <c r="DD49" s="1044"/>
      <c r="DE49" s="1044"/>
      <c r="DF49" s="1045"/>
      <c r="DG49" s="1043"/>
      <c r="DH49" s="1044"/>
      <c r="DI49" s="1044"/>
      <c r="DJ49" s="1044"/>
      <c r="DK49" s="1045"/>
      <c r="DL49" s="1043"/>
      <c r="DM49" s="1044"/>
      <c r="DN49" s="1044"/>
      <c r="DO49" s="1044"/>
      <c r="DP49" s="1045"/>
      <c r="DQ49" s="1043"/>
      <c r="DR49" s="1044"/>
      <c r="DS49" s="1044"/>
      <c r="DT49" s="1044"/>
      <c r="DU49" s="1045"/>
      <c r="DV49" s="1046"/>
      <c r="DW49" s="1047"/>
      <c r="DX49" s="1047"/>
      <c r="DY49" s="1047"/>
      <c r="DZ49" s="1048"/>
      <c r="EA49" s="246"/>
    </row>
    <row r="50" spans="1:131" s="247" customFormat="1" ht="26.25" customHeight="1" x14ac:dyDescent="0.15">
      <c r="A50" s="261">
        <v>23</v>
      </c>
      <c r="B50" s="1085"/>
      <c r="C50" s="1086"/>
      <c r="D50" s="1086"/>
      <c r="E50" s="1086"/>
      <c r="F50" s="1086"/>
      <c r="G50" s="1086"/>
      <c r="H50" s="1086"/>
      <c r="I50" s="1086"/>
      <c r="J50" s="1086"/>
      <c r="K50" s="1086"/>
      <c r="L50" s="1086"/>
      <c r="M50" s="1086"/>
      <c r="N50" s="1086"/>
      <c r="O50" s="1086"/>
      <c r="P50" s="1087"/>
      <c r="Q50" s="1088"/>
      <c r="R50" s="1089"/>
      <c r="S50" s="1089"/>
      <c r="T50" s="1089"/>
      <c r="U50" s="1089"/>
      <c r="V50" s="1089"/>
      <c r="W50" s="1089"/>
      <c r="X50" s="1089"/>
      <c r="Y50" s="1089"/>
      <c r="Z50" s="1089"/>
      <c r="AA50" s="1089"/>
      <c r="AB50" s="1089"/>
      <c r="AC50" s="1089"/>
      <c r="AD50" s="1089"/>
      <c r="AE50" s="1090"/>
      <c r="AF50" s="1091"/>
      <c r="AG50" s="1092"/>
      <c r="AH50" s="1092"/>
      <c r="AI50" s="1092"/>
      <c r="AJ50" s="1093"/>
      <c r="AK50" s="1094"/>
      <c r="AL50" s="1089"/>
      <c r="AM50" s="1089"/>
      <c r="AN50" s="1089"/>
      <c r="AO50" s="1089"/>
      <c r="AP50" s="1089"/>
      <c r="AQ50" s="1089"/>
      <c r="AR50" s="1089"/>
      <c r="AS50" s="1089"/>
      <c r="AT50" s="1089"/>
      <c r="AU50" s="1089"/>
      <c r="AV50" s="1089"/>
      <c r="AW50" s="1089"/>
      <c r="AX50" s="1089"/>
      <c r="AY50" s="1089"/>
      <c r="AZ50" s="1095"/>
      <c r="BA50" s="1095"/>
      <c r="BB50" s="1095"/>
      <c r="BC50" s="1095"/>
      <c r="BD50" s="1095"/>
      <c r="BE50" s="1080"/>
      <c r="BF50" s="1080"/>
      <c r="BG50" s="1080"/>
      <c r="BH50" s="1080"/>
      <c r="BI50" s="1081"/>
      <c r="BJ50" s="252"/>
      <c r="BK50" s="252"/>
      <c r="BL50" s="252"/>
      <c r="BM50" s="252"/>
      <c r="BN50" s="252"/>
      <c r="BO50" s="265"/>
      <c r="BP50" s="265"/>
      <c r="BQ50" s="262">
        <v>44</v>
      </c>
      <c r="BR50" s="263"/>
      <c r="BS50" s="1068"/>
      <c r="BT50" s="1069"/>
      <c r="BU50" s="1069"/>
      <c r="BV50" s="1069"/>
      <c r="BW50" s="1069"/>
      <c r="BX50" s="1069"/>
      <c r="BY50" s="1069"/>
      <c r="BZ50" s="1069"/>
      <c r="CA50" s="1069"/>
      <c r="CB50" s="1069"/>
      <c r="CC50" s="1069"/>
      <c r="CD50" s="1069"/>
      <c r="CE50" s="1069"/>
      <c r="CF50" s="1069"/>
      <c r="CG50" s="1070"/>
      <c r="CH50" s="1043"/>
      <c r="CI50" s="1044"/>
      <c r="CJ50" s="1044"/>
      <c r="CK50" s="1044"/>
      <c r="CL50" s="1045"/>
      <c r="CM50" s="1043"/>
      <c r="CN50" s="1044"/>
      <c r="CO50" s="1044"/>
      <c r="CP50" s="1044"/>
      <c r="CQ50" s="1045"/>
      <c r="CR50" s="1043"/>
      <c r="CS50" s="1044"/>
      <c r="CT50" s="1044"/>
      <c r="CU50" s="1044"/>
      <c r="CV50" s="1045"/>
      <c r="CW50" s="1043"/>
      <c r="CX50" s="1044"/>
      <c r="CY50" s="1044"/>
      <c r="CZ50" s="1044"/>
      <c r="DA50" s="1045"/>
      <c r="DB50" s="1043"/>
      <c r="DC50" s="1044"/>
      <c r="DD50" s="1044"/>
      <c r="DE50" s="1044"/>
      <c r="DF50" s="1045"/>
      <c r="DG50" s="1043"/>
      <c r="DH50" s="1044"/>
      <c r="DI50" s="1044"/>
      <c r="DJ50" s="1044"/>
      <c r="DK50" s="1045"/>
      <c r="DL50" s="1043"/>
      <c r="DM50" s="1044"/>
      <c r="DN50" s="1044"/>
      <c r="DO50" s="1044"/>
      <c r="DP50" s="1045"/>
      <c r="DQ50" s="1043"/>
      <c r="DR50" s="1044"/>
      <c r="DS50" s="1044"/>
      <c r="DT50" s="1044"/>
      <c r="DU50" s="1045"/>
      <c r="DV50" s="1046"/>
      <c r="DW50" s="1047"/>
      <c r="DX50" s="1047"/>
      <c r="DY50" s="1047"/>
      <c r="DZ50" s="1048"/>
      <c r="EA50" s="246"/>
    </row>
    <row r="51" spans="1:131" s="247" customFormat="1" ht="26.25" customHeight="1" x14ac:dyDescent="0.15">
      <c r="A51" s="261">
        <v>24</v>
      </c>
      <c r="B51" s="1085"/>
      <c r="C51" s="1086"/>
      <c r="D51" s="1086"/>
      <c r="E51" s="1086"/>
      <c r="F51" s="1086"/>
      <c r="G51" s="1086"/>
      <c r="H51" s="1086"/>
      <c r="I51" s="1086"/>
      <c r="J51" s="1086"/>
      <c r="K51" s="1086"/>
      <c r="L51" s="1086"/>
      <c r="M51" s="1086"/>
      <c r="N51" s="1086"/>
      <c r="O51" s="1086"/>
      <c r="P51" s="1087"/>
      <c r="Q51" s="1088"/>
      <c r="R51" s="1089"/>
      <c r="S51" s="1089"/>
      <c r="T51" s="1089"/>
      <c r="U51" s="1089"/>
      <c r="V51" s="1089"/>
      <c r="W51" s="1089"/>
      <c r="X51" s="1089"/>
      <c r="Y51" s="1089"/>
      <c r="Z51" s="1089"/>
      <c r="AA51" s="1089"/>
      <c r="AB51" s="1089"/>
      <c r="AC51" s="1089"/>
      <c r="AD51" s="1089"/>
      <c r="AE51" s="1090"/>
      <c r="AF51" s="1091"/>
      <c r="AG51" s="1092"/>
      <c r="AH51" s="1092"/>
      <c r="AI51" s="1092"/>
      <c r="AJ51" s="1093"/>
      <c r="AK51" s="1094"/>
      <c r="AL51" s="1089"/>
      <c r="AM51" s="1089"/>
      <c r="AN51" s="1089"/>
      <c r="AO51" s="1089"/>
      <c r="AP51" s="1089"/>
      <c r="AQ51" s="1089"/>
      <c r="AR51" s="1089"/>
      <c r="AS51" s="1089"/>
      <c r="AT51" s="1089"/>
      <c r="AU51" s="1089"/>
      <c r="AV51" s="1089"/>
      <c r="AW51" s="1089"/>
      <c r="AX51" s="1089"/>
      <c r="AY51" s="1089"/>
      <c r="AZ51" s="1095"/>
      <c r="BA51" s="1095"/>
      <c r="BB51" s="1095"/>
      <c r="BC51" s="1095"/>
      <c r="BD51" s="1095"/>
      <c r="BE51" s="1080"/>
      <c r="BF51" s="1080"/>
      <c r="BG51" s="1080"/>
      <c r="BH51" s="1080"/>
      <c r="BI51" s="1081"/>
      <c r="BJ51" s="252"/>
      <c r="BK51" s="252"/>
      <c r="BL51" s="252"/>
      <c r="BM51" s="252"/>
      <c r="BN51" s="252"/>
      <c r="BO51" s="265"/>
      <c r="BP51" s="265"/>
      <c r="BQ51" s="262">
        <v>45</v>
      </c>
      <c r="BR51" s="263"/>
      <c r="BS51" s="1068"/>
      <c r="BT51" s="1069"/>
      <c r="BU51" s="1069"/>
      <c r="BV51" s="1069"/>
      <c r="BW51" s="1069"/>
      <c r="BX51" s="1069"/>
      <c r="BY51" s="1069"/>
      <c r="BZ51" s="1069"/>
      <c r="CA51" s="1069"/>
      <c r="CB51" s="1069"/>
      <c r="CC51" s="1069"/>
      <c r="CD51" s="1069"/>
      <c r="CE51" s="1069"/>
      <c r="CF51" s="1069"/>
      <c r="CG51" s="1070"/>
      <c r="CH51" s="1043"/>
      <c r="CI51" s="1044"/>
      <c r="CJ51" s="1044"/>
      <c r="CK51" s="1044"/>
      <c r="CL51" s="1045"/>
      <c r="CM51" s="1043"/>
      <c r="CN51" s="1044"/>
      <c r="CO51" s="1044"/>
      <c r="CP51" s="1044"/>
      <c r="CQ51" s="1045"/>
      <c r="CR51" s="1043"/>
      <c r="CS51" s="1044"/>
      <c r="CT51" s="1044"/>
      <c r="CU51" s="1044"/>
      <c r="CV51" s="1045"/>
      <c r="CW51" s="1043"/>
      <c r="CX51" s="1044"/>
      <c r="CY51" s="1044"/>
      <c r="CZ51" s="1044"/>
      <c r="DA51" s="1045"/>
      <c r="DB51" s="1043"/>
      <c r="DC51" s="1044"/>
      <c r="DD51" s="1044"/>
      <c r="DE51" s="1044"/>
      <c r="DF51" s="1045"/>
      <c r="DG51" s="1043"/>
      <c r="DH51" s="1044"/>
      <c r="DI51" s="1044"/>
      <c r="DJ51" s="1044"/>
      <c r="DK51" s="1045"/>
      <c r="DL51" s="1043"/>
      <c r="DM51" s="1044"/>
      <c r="DN51" s="1044"/>
      <c r="DO51" s="1044"/>
      <c r="DP51" s="1045"/>
      <c r="DQ51" s="1043"/>
      <c r="DR51" s="1044"/>
      <c r="DS51" s="1044"/>
      <c r="DT51" s="1044"/>
      <c r="DU51" s="1045"/>
      <c r="DV51" s="1046"/>
      <c r="DW51" s="1047"/>
      <c r="DX51" s="1047"/>
      <c r="DY51" s="1047"/>
      <c r="DZ51" s="1048"/>
      <c r="EA51" s="246"/>
    </row>
    <row r="52" spans="1:131" s="247" customFormat="1" ht="26.25" customHeight="1" x14ac:dyDescent="0.15">
      <c r="A52" s="261">
        <v>25</v>
      </c>
      <c r="B52" s="1085"/>
      <c r="C52" s="1086"/>
      <c r="D52" s="1086"/>
      <c r="E52" s="1086"/>
      <c r="F52" s="1086"/>
      <c r="G52" s="1086"/>
      <c r="H52" s="1086"/>
      <c r="I52" s="1086"/>
      <c r="J52" s="1086"/>
      <c r="K52" s="1086"/>
      <c r="L52" s="1086"/>
      <c r="M52" s="1086"/>
      <c r="N52" s="1086"/>
      <c r="O52" s="1086"/>
      <c r="P52" s="1087"/>
      <c r="Q52" s="1088"/>
      <c r="R52" s="1089"/>
      <c r="S52" s="1089"/>
      <c r="T52" s="1089"/>
      <c r="U52" s="1089"/>
      <c r="V52" s="1089"/>
      <c r="W52" s="1089"/>
      <c r="X52" s="1089"/>
      <c r="Y52" s="1089"/>
      <c r="Z52" s="1089"/>
      <c r="AA52" s="1089"/>
      <c r="AB52" s="1089"/>
      <c r="AC52" s="1089"/>
      <c r="AD52" s="1089"/>
      <c r="AE52" s="1090"/>
      <c r="AF52" s="1091"/>
      <c r="AG52" s="1092"/>
      <c r="AH52" s="1092"/>
      <c r="AI52" s="1092"/>
      <c r="AJ52" s="1093"/>
      <c r="AK52" s="1094"/>
      <c r="AL52" s="1089"/>
      <c r="AM52" s="1089"/>
      <c r="AN52" s="1089"/>
      <c r="AO52" s="1089"/>
      <c r="AP52" s="1089"/>
      <c r="AQ52" s="1089"/>
      <c r="AR52" s="1089"/>
      <c r="AS52" s="1089"/>
      <c r="AT52" s="1089"/>
      <c r="AU52" s="1089"/>
      <c r="AV52" s="1089"/>
      <c r="AW52" s="1089"/>
      <c r="AX52" s="1089"/>
      <c r="AY52" s="1089"/>
      <c r="AZ52" s="1095"/>
      <c r="BA52" s="1095"/>
      <c r="BB52" s="1095"/>
      <c r="BC52" s="1095"/>
      <c r="BD52" s="1095"/>
      <c r="BE52" s="1080"/>
      <c r="BF52" s="1080"/>
      <c r="BG52" s="1080"/>
      <c r="BH52" s="1080"/>
      <c r="BI52" s="1081"/>
      <c r="BJ52" s="252"/>
      <c r="BK52" s="252"/>
      <c r="BL52" s="252"/>
      <c r="BM52" s="252"/>
      <c r="BN52" s="252"/>
      <c r="BO52" s="265"/>
      <c r="BP52" s="265"/>
      <c r="BQ52" s="262">
        <v>46</v>
      </c>
      <c r="BR52" s="263"/>
      <c r="BS52" s="1068"/>
      <c r="BT52" s="1069"/>
      <c r="BU52" s="1069"/>
      <c r="BV52" s="1069"/>
      <c r="BW52" s="1069"/>
      <c r="BX52" s="1069"/>
      <c r="BY52" s="1069"/>
      <c r="BZ52" s="1069"/>
      <c r="CA52" s="1069"/>
      <c r="CB52" s="1069"/>
      <c r="CC52" s="1069"/>
      <c r="CD52" s="1069"/>
      <c r="CE52" s="1069"/>
      <c r="CF52" s="1069"/>
      <c r="CG52" s="1070"/>
      <c r="CH52" s="1043"/>
      <c r="CI52" s="1044"/>
      <c r="CJ52" s="1044"/>
      <c r="CK52" s="1044"/>
      <c r="CL52" s="1045"/>
      <c r="CM52" s="1043"/>
      <c r="CN52" s="1044"/>
      <c r="CO52" s="1044"/>
      <c r="CP52" s="1044"/>
      <c r="CQ52" s="1045"/>
      <c r="CR52" s="1043"/>
      <c r="CS52" s="1044"/>
      <c r="CT52" s="1044"/>
      <c r="CU52" s="1044"/>
      <c r="CV52" s="1045"/>
      <c r="CW52" s="1043"/>
      <c r="CX52" s="1044"/>
      <c r="CY52" s="1044"/>
      <c r="CZ52" s="1044"/>
      <c r="DA52" s="1045"/>
      <c r="DB52" s="1043"/>
      <c r="DC52" s="1044"/>
      <c r="DD52" s="1044"/>
      <c r="DE52" s="1044"/>
      <c r="DF52" s="1045"/>
      <c r="DG52" s="1043"/>
      <c r="DH52" s="1044"/>
      <c r="DI52" s="1044"/>
      <c r="DJ52" s="1044"/>
      <c r="DK52" s="1045"/>
      <c r="DL52" s="1043"/>
      <c r="DM52" s="1044"/>
      <c r="DN52" s="1044"/>
      <c r="DO52" s="1044"/>
      <c r="DP52" s="1045"/>
      <c r="DQ52" s="1043"/>
      <c r="DR52" s="1044"/>
      <c r="DS52" s="1044"/>
      <c r="DT52" s="1044"/>
      <c r="DU52" s="1045"/>
      <c r="DV52" s="1046"/>
      <c r="DW52" s="1047"/>
      <c r="DX52" s="1047"/>
      <c r="DY52" s="1047"/>
      <c r="DZ52" s="1048"/>
      <c r="EA52" s="246"/>
    </row>
    <row r="53" spans="1:131" s="247" customFormat="1" ht="26.25" customHeight="1" x14ac:dyDescent="0.15">
      <c r="A53" s="261">
        <v>26</v>
      </c>
      <c r="B53" s="1085"/>
      <c r="C53" s="1086"/>
      <c r="D53" s="1086"/>
      <c r="E53" s="1086"/>
      <c r="F53" s="1086"/>
      <c r="G53" s="1086"/>
      <c r="H53" s="1086"/>
      <c r="I53" s="1086"/>
      <c r="J53" s="1086"/>
      <c r="K53" s="1086"/>
      <c r="L53" s="1086"/>
      <c r="M53" s="1086"/>
      <c r="N53" s="1086"/>
      <c r="O53" s="1086"/>
      <c r="P53" s="1087"/>
      <c r="Q53" s="1088"/>
      <c r="R53" s="1089"/>
      <c r="S53" s="1089"/>
      <c r="T53" s="1089"/>
      <c r="U53" s="1089"/>
      <c r="V53" s="1089"/>
      <c r="W53" s="1089"/>
      <c r="X53" s="1089"/>
      <c r="Y53" s="1089"/>
      <c r="Z53" s="1089"/>
      <c r="AA53" s="1089"/>
      <c r="AB53" s="1089"/>
      <c r="AC53" s="1089"/>
      <c r="AD53" s="1089"/>
      <c r="AE53" s="1090"/>
      <c r="AF53" s="1091"/>
      <c r="AG53" s="1092"/>
      <c r="AH53" s="1092"/>
      <c r="AI53" s="1092"/>
      <c r="AJ53" s="1093"/>
      <c r="AK53" s="1094"/>
      <c r="AL53" s="1089"/>
      <c r="AM53" s="1089"/>
      <c r="AN53" s="1089"/>
      <c r="AO53" s="1089"/>
      <c r="AP53" s="1089"/>
      <c r="AQ53" s="1089"/>
      <c r="AR53" s="1089"/>
      <c r="AS53" s="1089"/>
      <c r="AT53" s="1089"/>
      <c r="AU53" s="1089"/>
      <c r="AV53" s="1089"/>
      <c r="AW53" s="1089"/>
      <c r="AX53" s="1089"/>
      <c r="AY53" s="1089"/>
      <c r="AZ53" s="1095"/>
      <c r="BA53" s="1095"/>
      <c r="BB53" s="1095"/>
      <c r="BC53" s="1095"/>
      <c r="BD53" s="1095"/>
      <c r="BE53" s="1080"/>
      <c r="BF53" s="1080"/>
      <c r="BG53" s="1080"/>
      <c r="BH53" s="1080"/>
      <c r="BI53" s="1081"/>
      <c r="BJ53" s="252"/>
      <c r="BK53" s="252"/>
      <c r="BL53" s="252"/>
      <c r="BM53" s="252"/>
      <c r="BN53" s="252"/>
      <c r="BO53" s="265"/>
      <c r="BP53" s="265"/>
      <c r="BQ53" s="262">
        <v>47</v>
      </c>
      <c r="BR53" s="263"/>
      <c r="BS53" s="1068"/>
      <c r="BT53" s="1069"/>
      <c r="BU53" s="1069"/>
      <c r="BV53" s="1069"/>
      <c r="BW53" s="1069"/>
      <c r="BX53" s="1069"/>
      <c r="BY53" s="1069"/>
      <c r="BZ53" s="1069"/>
      <c r="CA53" s="1069"/>
      <c r="CB53" s="1069"/>
      <c r="CC53" s="1069"/>
      <c r="CD53" s="1069"/>
      <c r="CE53" s="1069"/>
      <c r="CF53" s="1069"/>
      <c r="CG53" s="1070"/>
      <c r="CH53" s="1043"/>
      <c r="CI53" s="1044"/>
      <c r="CJ53" s="1044"/>
      <c r="CK53" s="1044"/>
      <c r="CL53" s="1045"/>
      <c r="CM53" s="1043"/>
      <c r="CN53" s="1044"/>
      <c r="CO53" s="1044"/>
      <c r="CP53" s="1044"/>
      <c r="CQ53" s="1045"/>
      <c r="CR53" s="1043"/>
      <c r="CS53" s="1044"/>
      <c r="CT53" s="1044"/>
      <c r="CU53" s="1044"/>
      <c r="CV53" s="1045"/>
      <c r="CW53" s="1043"/>
      <c r="CX53" s="1044"/>
      <c r="CY53" s="1044"/>
      <c r="CZ53" s="1044"/>
      <c r="DA53" s="1045"/>
      <c r="DB53" s="1043"/>
      <c r="DC53" s="1044"/>
      <c r="DD53" s="1044"/>
      <c r="DE53" s="1044"/>
      <c r="DF53" s="1045"/>
      <c r="DG53" s="1043"/>
      <c r="DH53" s="1044"/>
      <c r="DI53" s="1044"/>
      <c r="DJ53" s="1044"/>
      <c r="DK53" s="1045"/>
      <c r="DL53" s="1043"/>
      <c r="DM53" s="1044"/>
      <c r="DN53" s="1044"/>
      <c r="DO53" s="1044"/>
      <c r="DP53" s="1045"/>
      <c r="DQ53" s="1043"/>
      <c r="DR53" s="1044"/>
      <c r="DS53" s="1044"/>
      <c r="DT53" s="1044"/>
      <c r="DU53" s="1045"/>
      <c r="DV53" s="1046"/>
      <c r="DW53" s="1047"/>
      <c r="DX53" s="1047"/>
      <c r="DY53" s="1047"/>
      <c r="DZ53" s="1048"/>
      <c r="EA53" s="246"/>
    </row>
    <row r="54" spans="1:131" s="247" customFormat="1" ht="26.25" customHeight="1" x14ac:dyDescent="0.15">
      <c r="A54" s="261">
        <v>27</v>
      </c>
      <c r="B54" s="1085"/>
      <c r="C54" s="1086"/>
      <c r="D54" s="1086"/>
      <c r="E54" s="1086"/>
      <c r="F54" s="1086"/>
      <c r="G54" s="1086"/>
      <c r="H54" s="1086"/>
      <c r="I54" s="1086"/>
      <c r="J54" s="1086"/>
      <c r="K54" s="1086"/>
      <c r="L54" s="1086"/>
      <c r="M54" s="1086"/>
      <c r="N54" s="1086"/>
      <c r="O54" s="1086"/>
      <c r="P54" s="1087"/>
      <c r="Q54" s="1088"/>
      <c r="R54" s="1089"/>
      <c r="S54" s="1089"/>
      <c r="T54" s="1089"/>
      <c r="U54" s="1089"/>
      <c r="V54" s="1089"/>
      <c r="W54" s="1089"/>
      <c r="X54" s="1089"/>
      <c r="Y54" s="1089"/>
      <c r="Z54" s="1089"/>
      <c r="AA54" s="1089"/>
      <c r="AB54" s="1089"/>
      <c r="AC54" s="1089"/>
      <c r="AD54" s="1089"/>
      <c r="AE54" s="1090"/>
      <c r="AF54" s="1091"/>
      <c r="AG54" s="1092"/>
      <c r="AH54" s="1092"/>
      <c r="AI54" s="1092"/>
      <c r="AJ54" s="1093"/>
      <c r="AK54" s="1094"/>
      <c r="AL54" s="1089"/>
      <c r="AM54" s="1089"/>
      <c r="AN54" s="1089"/>
      <c r="AO54" s="1089"/>
      <c r="AP54" s="1089"/>
      <c r="AQ54" s="1089"/>
      <c r="AR54" s="1089"/>
      <c r="AS54" s="1089"/>
      <c r="AT54" s="1089"/>
      <c r="AU54" s="1089"/>
      <c r="AV54" s="1089"/>
      <c r="AW54" s="1089"/>
      <c r="AX54" s="1089"/>
      <c r="AY54" s="1089"/>
      <c r="AZ54" s="1095"/>
      <c r="BA54" s="1095"/>
      <c r="BB54" s="1095"/>
      <c r="BC54" s="1095"/>
      <c r="BD54" s="1095"/>
      <c r="BE54" s="1080"/>
      <c r="BF54" s="1080"/>
      <c r="BG54" s="1080"/>
      <c r="BH54" s="1080"/>
      <c r="BI54" s="1081"/>
      <c r="BJ54" s="252"/>
      <c r="BK54" s="252"/>
      <c r="BL54" s="252"/>
      <c r="BM54" s="252"/>
      <c r="BN54" s="252"/>
      <c r="BO54" s="265"/>
      <c r="BP54" s="265"/>
      <c r="BQ54" s="262">
        <v>48</v>
      </c>
      <c r="BR54" s="263"/>
      <c r="BS54" s="1068"/>
      <c r="BT54" s="1069"/>
      <c r="BU54" s="1069"/>
      <c r="BV54" s="1069"/>
      <c r="BW54" s="1069"/>
      <c r="BX54" s="1069"/>
      <c r="BY54" s="1069"/>
      <c r="BZ54" s="1069"/>
      <c r="CA54" s="1069"/>
      <c r="CB54" s="1069"/>
      <c r="CC54" s="1069"/>
      <c r="CD54" s="1069"/>
      <c r="CE54" s="1069"/>
      <c r="CF54" s="1069"/>
      <c r="CG54" s="1070"/>
      <c r="CH54" s="1043"/>
      <c r="CI54" s="1044"/>
      <c r="CJ54" s="1044"/>
      <c r="CK54" s="1044"/>
      <c r="CL54" s="1045"/>
      <c r="CM54" s="1043"/>
      <c r="CN54" s="1044"/>
      <c r="CO54" s="1044"/>
      <c r="CP54" s="1044"/>
      <c r="CQ54" s="1045"/>
      <c r="CR54" s="1043"/>
      <c r="CS54" s="1044"/>
      <c r="CT54" s="1044"/>
      <c r="CU54" s="1044"/>
      <c r="CV54" s="1045"/>
      <c r="CW54" s="1043"/>
      <c r="CX54" s="1044"/>
      <c r="CY54" s="1044"/>
      <c r="CZ54" s="1044"/>
      <c r="DA54" s="1045"/>
      <c r="DB54" s="1043"/>
      <c r="DC54" s="1044"/>
      <c r="DD54" s="1044"/>
      <c r="DE54" s="1044"/>
      <c r="DF54" s="1045"/>
      <c r="DG54" s="1043"/>
      <c r="DH54" s="1044"/>
      <c r="DI54" s="1044"/>
      <c r="DJ54" s="1044"/>
      <c r="DK54" s="1045"/>
      <c r="DL54" s="1043"/>
      <c r="DM54" s="1044"/>
      <c r="DN54" s="1044"/>
      <c r="DO54" s="1044"/>
      <c r="DP54" s="1045"/>
      <c r="DQ54" s="1043"/>
      <c r="DR54" s="1044"/>
      <c r="DS54" s="1044"/>
      <c r="DT54" s="1044"/>
      <c r="DU54" s="1045"/>
      <c r="DV54" s="1046"/>
      <c r="DW54" s="1047"/>
      <c r="DX54" s="1047"/>
      <c r="DY54" s="1047"/>
      <c r="DZ54" s="1048"/>
      <c r="EA54" s="246"/>
    </row>
    <row r="55" spans="1:131" s="247" customFormat="1" ht="26.25" customHeight="1" x14ac:dyDescent="0.15">
      <c r="A55" s="261">
        <v>28</v>
      </c>
      <c r="B55" s="1085"/>
      <c r="C55" s="1086"/>
      <c r="D55" s="1086"/>
      <c r="E55" s="1086"/>
      <c r="F55" s="1086"/>
      <c r="G55" s="1086"/>
      <c r="H55" s="1086"/>
      <c r="I55" s="1086"/>
      <c r="J55" s="1086"/>
      <c r="K55" s="1086"/>
      <c r="L55" s="1086"/>
      <c r="M55" s="1086"/>
      <c r="N55" s="1086"/>
      <c r="O55" s="1086"/>
      <c r="P55" s="1087"/>
      <c r="Q55" s="1088"/>
      <c r="R55" s="1089"/>
      <c r="S55" s="1089"/>
      <c r="T55" s="1089"/>
      <c r="U55" s="1089"/>
      <c r="V55" s="1089"/>
      <c r="W55" s="1089"/>
      <c r="X55" s="1089"/>
      <c r="Y55" s="1089"/>
      <c r="Z55" s="1089"/>
      <c r="AA55" s="1089"/>
      <c r="AB55" s="1089"/>
      <c r="AC55" s="1089"/>
      <c r="AD55" s="1089"/>
      <c r="AE55" s="1090"/>
      <c r="AF55" s="1091"/>
      <c r="AG55" s="1092"/>
      <c r="AH55" s="1092"/>
      <c r="AI55" s="1092"/>
      <c r="AJ55" s="1093"/>
      <c r="AK55" s="1094"/>
      <c r="AL55" s="1089"/>
      <c r="AM55" s="1089"/>
      <c r="AN55" s="1089"/>
      <c r="AO55" s="1089"/>
      <c r="AP55" s="1089"/>
      <c r="AQ55" s="1089"/>
      <c r="AR55" s="1089"/>
      <c r="AS55" s="1089"/>
      <c r="AT55" s="1089"/>
      <c r="AU55" s="1089"/>
      <c r="AV55" s="1089"/>
      <c r="AW55" s="1089"/>
      <c r="AX55" s="1089"/>
      <c r="AY55" s="1089"/>
      <c r="AZ55" s="1095"/>
      <c r="BA55" s="1095"/>
      <c r="BB55" s="1095"/>
      <c r="BC55" s="1095"/>
      <c r="BD55" s="1095"/>
      <c r="BE55" s="1080"/>
      <c r="BF55" s="1080"/>
      <c r="BG55" s="1080"/>
      <c r="BH55" s="1080"/>
      <c r="BI55" s="1081"/>
      <c r="BJ55" s="252"/>
      <c r="BK55" s="252"/>
      <c r="BL55" s="252"/>
      <c r="BM55" s="252"/>
      <c r="BN55" s="252"/>
      <c r="BO55" s="265"/>
      <c r="BP55" s="265"/>
      <c r="BQ55" s="262">
        <v>49</v>
      </c>
      <c r="BR55" s="263"/>
      <c r="BS55" s="1068"/>
      <c r="BT55" s="1069"/>
      <c r="BU55" s="1069"/>
      <c r="BV55" s="1069"/>
      <c r="BW55" s="1069"/>
      <c r="BX55" s="1069"/>
      <c r="BY55" s="1069"/>
      <c r="BZ55" s="1069"/>
      <c r="CA55" s="1069"/>
      <c r="CB55" s="1069"/>
      <c r="CC55" s="1069"/>
      <c r="CD55" s="1069"/>
      <c r="CE55" s="1069"/>
      <c r="CF55" s="1069"/>
      <c r="CG55" s="1070"/>
      <c r="CH55" s="1043"/>
      <c r="CI55" s="1044"/>
      <c r="CJ55" s="1044"/>
      <c r="CK55" s="1044"/>
      <c r="CL55" s="1045"/>
      <c r="CM55" s="1043"/>
      <c r="CN55" s="1044"/>
      <c r="CO55" s="1044"/>
      <c r="CP55" s="1044"/>
      <c r="CQ55" s="1045"/>
      <c r="CR55" s="1043"/>
      <c r="CS55" s="1044"/>
      <c r="CT55" s="1044"/>
      <c r="CU55" s="1044"/>
      <c r="CV55" s="1045"/>
      <c r="CW55" s="1043"/>
      <c r="CX55" s="1044"/>
      <c r="CY55" s="1044"/>
      <c r="CZ55" s="1044"/>
      <c r="DA55" s="1045"/>
      <c r="DB55" s="1043"/>
      <c r="DC55" s="1044"/>
      <c r="DD55" s="1044"/>
      <c r="DE55" s="1044"/>
      <c r="DF55" s="1045"/>
      <c r="DG55" s="1043"/>
      <c r="DH55" s="1044"/>
      <c r="DI55" s="1044"/>
      <c r="DJ55" s="1044"/>
      <c r="DK55" s="1045"/>
      <c r="DL55" s="1043"/>
      <c r="DM55" s="1044"/>
      <c r="DN55" s="1044"/>
      <c r="DO55" s="1044"/>
      <c r="DP55" s="1045"/>
      <c r="DQ55" s="1043"/>
      <c r="DR55" s="1044"/>
      <c r="DS55" s="1044"/>
      <c r="DT55" s="1044"/>
      <c r="DU55" s="1045"/>
      <c r="DV55" s="1046"/>
      <c r="DW55" s="1047"/>
      <c r="DX55" s="1047"/>
      <c r="DY55" s="1047"/>
      <c r="DZ55" s="1048"/>
      <c r="EA55" s="246"/>
    </row>
    <row r="56" spans="1:131" s="247" customFormat="1" ht="26.25" customHeight="1" x14ac:dyDescent="0.15">
      <c r="A56" s="261">
        <v>29</v>
      </c>
      <c r="B56" s="1085"/>
      <c r="C56" s="1086"/>
      <c r="D56" s="1086"/>
      <c r="E56" s="1086"/>
      <c r="F56" s="1086"/>
      <c r="G56" s="1086"/>
      <c r="H56" s="1086"/>
      <c r="I56" s="1086"/>
      <c r="J56" s="1086"/>
      <c r="K56" s="1086"/>
      <c r="L56" s="1086"/>
      <c r="M56" s="1086"/>
      <c r="N56" s="1086"/>
      <c r="O56" s="1086"/>
      <c r="P56" s="1087"/>
      <c r="Q56" s="1088"/>
      <c r="R56" s="1089"/>
      <c r="S56" s="1089"/>
      <c r="T56" s="1089"/>
      <c r="U56" s="1089"/>
      <c r="V56" s="1089"/>
      <c r="W56" s="1089"/>
      <c r="X56" s="1089"/>
      <c r="Y56" s="1089"/>
      <c r="Z56" s="1089"/>
      <c r="AA56" s="1089"/>
      <c r="AB56" s="1089"/>
      <c r="AC56" s="1089"/>
      <c r="AD56" s="1089"/>
      <c r="AE56" s="1090"/>
      <c r="AF56" s="1091"/>
      <c r="AG56" s="1092"/>
      <c r="AH56" s="1092"/>
      <c r="AI56" s="1092"/>
      <c r="AJ56" s="1093"/>
      <c r="AK56" s="1094"/>
      <c r="AL56" s="1089"/>
      <c r="AM56" s="1089"/>
      <c r="AN56" s="1089"/>
      <c r="AO56" s="1089"/>
      <c r="AP56" s="1089"/>
      <c r="AQ56" s="1089"/>
      <c r="AR56" s="1089"/>
      <c r="AS56" s="1089"/>
      <c r="AT56" s="1089"/>
      <c r="AU56" s="1089"/>
      <c r="AV56" s="1089"/>
      <c r="AW56" s="1089"/>
      <c r="AX56" s="1089"/>
      <c r="AY56" s="1089"/>
      <c r="AZ56" s="1095"/>
      <c r="BA56" s="1095"/>
      <c r="BB56" s="1095"/>
      <c r="BC56" s="1095"/>
      <c r="BD56" s="1095"/>
      <c r="BE56" s="1080"/>
      <c r="BF56" s="1080"/>
      <c r="BG56" s="1080"/>
      <c r="BH56" s="1080"/>
      <c r="BI56" s="1081"/>
      <c r="BJ56" s="252"/>
      <c r="BK56" s="252"/>
      <c r="BL56" s="252"/>
      <c r="BM56" s="252"/>
      <c r="BN56" s="252"/>
      <c r="BO56" s="265"/>
      <c r="BP56" s="265"/>
      <c r="BQ56" s="262">
        <v>50</v>
      </c>
      <c r="BR56" s="263"/>
      <c r="BS56" s="1068"/>
      <c r="BT56" s="1069"/>
      <c r="BU56" s="1069"/>
      <c r="BV56" s="1069"/>
      <c r="BW56" s="1069"/>
      <c r="BX56" s="1069"/>
      <c r="BY56" s="1069"/>
      <c r="BZ56" s="1069"/>
      <c r="CA56" s="1069"/>
      <c r="CB56" s="1069"/>
      <c r="CC56" s="1069"/>
      <c r="CD56" s="1069"/>
      <c r="CE56" s="1069"/>
      <c r="CF56" s="1069"/>
      <c r="CG56" s="1070"/>
      <c r="CH56" s="1043"/>
      <c r="CI56" s="1044"/>
      <c r="CJ56" s="1044"/>
      <c r="CK56" s="1044"/>
      <c r="CL56" s="1045"/>
      <c r="CM56" s="1043"/>
      <c r="CN56" s="1044"/>
      <c r="CO56" s="1044"/>
      <c r="CP56" s="1044"/>
      <c r="CQ56" s="1045"/>
      <c r="CR56" s="1043"/>
      <c r="CS56" s="1044"/>
      <c r="CT56" s="1044"/>
      <c r="CU56" s="1044"/>
      <c r="CV56" s="1045"/>
      <c r="CW56" s="1043"/>
      <c r="CX56" s="1044"/>
      <c r="CY56" s="1044"/>
      <c r="CZ56" s="1044"/>
      <c r="DA56" s="1045"/>
      <c r="DB56" s="1043"/>
      <c r="DC56" s="1044"/>
      <c r="DD56" s="1044"/>
      <c r="DE56" s="1044"/>
      <c r="DF56" s="1045"/>
      <c r="DG56" s="1043"/>
      <c r="DH56" s="1044"/>
      <c r="DI56" s="1044"/>
      <c r="DJ56" s="1044"/>
      <c r="DK56" s="1045"/>
      <c r="DL56" s="1043"/>
      <c r="DM56" s="1044"/>
      <c r="DN56" s="1044"/>
      <c r="DO56" s="1044"/>
      <c r="DP56" s="1045"/>
      <c r="DQ56" s="1043"/>
      <c r="DR56" s="1044"/>
      <c r="DS56" s="1044"/>
      <c r="DT56" s="1044"/>
      <c r="DU56" s="1045"/>
      <c r="DV56" s="1046"/>
      <c r="DW56" s="1047"/>
      <c r="DX56" s="1047"/>
      <c r="DY56" s="1047"/>
      <c r="DZ56" s="1048"/>
      <c r="EA56" s="246"/>
    </row>
    <row r="57" spans="1:131" s="247" customFormat="1" ht="26.25" customHeight="1" x14ac:dyDescent="0.15">
      <c r="A57" s="261">
        <v>30</v>
      </c>
      <c r="B57" s="1085"/>
      <c r="C57" s="1086"/>
      <c r="D57" s="1086"/>
      <c r="E57" s="1086"/>
      <c r="F57" s="1086"/>
      <c r="G57" s="1086"/>
      <c r="H57" s="1086"/>
      <c r="I57" s="1086"/>
      <c r="J57" s="1086"/>
      <c r="K57" s="1086"/>
      <c r="L57" s="1086"/>
      <c r="M57" s="1086"/>
      <c r="N57" s="1086"/>
      <c r="O57" s="1086"/>
      <c r="P57" s="1087"/>
      <c r="Q57" s="1088"/>
      <c r="R57" s="1089"/>
      <c r="S57" s="1089"/>
      <c r="T57" s="1089"/>
      <c r="U57" s="1089"/>
      <c r="V57" s="1089"/>
      <c r="W57" s="1089"/>
      <c r="X57" s="1089"/>
      <c r="Y57" s="1089"/>
      <c r="Z57" s="1089"/>
      <c r="AA57" s="1089"/>
      <c r="AB57" s="1089"/>
      <c r="AC57" s="1089"/>
      <c r="AD57" s="1089"/>
      <c r="AE57" s="1090"/>
      <c r="AF57" s="1091"/>
      <c r="AG57" s="1092"/>
      <c r="AH57" s="1092"/>
      <c r="AI57" s="1092"/>
      <c r="AJ57" s="1093"/>
      <c r="AK57" s="1094"/>
      <c r="AL57" s="1089"/>
      <c r="AM57" s="1089"/>
      <c r="AN57" s="1089"/>
      <c r="AO57" s="1089"/>
      <c r="AP57" s="1089"/>
      <c r="AQ57" s="1089"/>
      <c r="AR57" s="1089"/>
      <c r="AS57" s="1089"/>
      <c r="AT57" s="1089"/>
      <c r="AU57" s="1089"/>
      <c r="AV57" s="1089"/>
      <c r="AW57" s="1089"/>
      <c r="AX57" s="1089"/>
      <c r="AY57" s="1089"/>
      <c r="AZ57" s="1095"/>
      <c r="BA57" s="1095"/>
      <c r="BB57" s="1095"/>
      <c r="BC57" s="1095"/>
      <c r="BD57" s="1095"/>
      <c r="BE57" s="1080"/>
      <c r="BF57" s="1080"/>
      <c r="BG57" s="1080"/>
      <c r="BH57" s="1080"/>
      <c r="BI57" s="1081"/>
      <c r="BJ57" s="252"/>
      <c r="BK57" s="252"/>
      <c r="BL57" s="252"/>
      <c r="BM57" s="252"/>
      <c r="BN57" s="252"/>
      <c r="BO57" s="265"/>
      <c r="BP57" s="265"/>
      <c r="BQ57" s="262">
        <v>51</v>
      </c>
      <c r="BR57" s="263"/>
      <c r="BS57" s="1068"/>
      <c r="BT57" s="1069"/>
      <c r="BU57" s="1069"/>
      <c r="BV57" s="1069"/>
      <c r="BW57" s="1069"/>
      <c r="BX57" s="1069"/>
      <c r="BY57" s="1069"/>
      <c r="BZ57" s="1069"/>
      <c r="CA57" s="1069"/>
      <c r="CB57" s="1069"/>
      <c r="CC57" s="1069"/>
      <c r="CD57" s="1069"/>
      <c r="CE57" s="1069"/>
      <c r="CF57" s="1069"/>
      <c r="CG57" s="1070"/>
      <c r="CH57" s="1043"/>
      <c r="CI57" s="1044"/>
      <c r="CJ57" s="1044"/>
      <c r="CK57" s="1044"/>
      <c r="CL57" s="1045"/>
      <c r="CM57" s="1043"/>
      <c r="CN57" s="1044"/>
      <c r="CO57" s="1044"/>
      <c r="CP57" s="1044"/>
      <c r="CQ57" s="1045"/>
      <c r="CR57" s="1043"/>
      <c r="CS57" s="1044"/>
      <c r="CT57" s="1044"/>
      <c r="CU57" s="1044"/>
      <c r="CV57" s="1045"/>
      <c r="CW57" s="1043"/>
      <c r="CX57" s="1044"/>
      <c r="CY57" s="1044"/>
      <c r="CZ57" s="1044"/>
      <c r="DA57" s="1045"/>
      <c r="DB57" s="1043"/>
      <c r="DC57" s="1044"/>
      <c r="DD57" s="1044"/>
      <c r="DE57" s="1044"/>
      <c r="DF57" s="1045"/>
      <c r="DG57" s="1043"/>
      <c r="DH57" s="1044"/>
      <c r="DI57" s="1044"/>
      <c r="DJ57" s="1044"/>
      <c r="DK57" s="1045"/>
      <c r="DL57" s="1043"/>
      <c r="DM57" s="1044"/>
      <c r="DN57" s="1044"/>
      <c r="DO57" s="1044"/>
      <c r="DP57" s="1045"/>
      <c r="DQ57" s="1043"/>
      <c r="DR57" s="1044"/>
      <c r="DS57" s="1044"/>
      <c r="DT57" s="1044"/>
      <c r="DU57" s="1045"/>
      <c r="DV57" s="1046"/>
      <c r="DW57" s="1047"/>
      <c r="DX57" s="1047"/>
      <c r="DY57" s="1047"/>
      <c r="DZ57" s="1048"/>
      <c r="EA57" s="246"/>
    </row>
    <row r="58" spans="1:131" s="247" customFormat="1" ht="26.25" customHeight="1" x14ac:dyDescent="0.15">
      <c r="A58" s="261">
        <v>31</v>
      </c>
      <c r="B58" s="1085"/>
      <c r="C58" s="1086"/>
      <c r="D58" s="1086"/>
      <c r="E58" s="1086"/>
      <c r="F58" s="1086"/>
      <c r="G58" s="1086"/>
      <c r="H58" s="1086"/>
      <c r="I58" s="1086"/>
      <c r="J58" s="1086"/>
      <c r="K58" s="1086"/>
      <c r="L58" s="1086"/>
      <c r="M58" s="1086"/>
      <c r="N58" s="1086"/>
      <c r="O58" s="1086"/>
      <c r="P58" s="1087"/>
      <c r="Q58" s="1088"/>
      <c r="R58" s="1089"/>
      <c r="S58" s="1089"/>
      <c r="T58" s="1089"/>
      <c r="U58" s="1089"/>
      <c r="V58" s="1089"/>
      <c r="W58" s="1089"/>
      <c r="X58" s="1089"/>
      <c r="Y58" s="1089"/>
      <c r="Z58" s="1089"/>
      <c r="AA58" s="1089"/>
      <c r="AB58" s="1089"/>
      <c r="AC58" s="1089"/>
      <c r="AD58" s="1089"/>
      <c r="AE58" s="1090"/>
      <c r="AF58" s="1091"/>
      <c r="AG58" s="1092"/>
      <c r="AH58" s="1092"/>
      <c r="AI58" s="1092"/>
      <c r="AJ58" s="1093"/>
      <c r="AK58" s="1094"/>
      <c r="AL58" s="1089"/>
      <c r="AM58" s="1089"/>
      <c r="AN58" s="1089"/>
      <c r="AO58" s="1089"/>
      <c r="AP58" s="1089"/>
      <c r="AQ58" s="1089"/>
      <c r="AR58" s="1089"/>
      <c r="AS58" s="1089"/>
      <c r="AT58" s="1089"/>
      <c r="AU58" s="1089"/>
      <c r="AV58" s="1089"/>
      <c r="AW58" s="1089"/>
      <c r="AX58" s="1089"/>
      <c r="AY58" s="1089"/>
      <c r="AZ58" s="1095"/>
      <c r="BA58" s="1095"/>
      <c r="BB58" s="1095"/>
      <c r="BC58" s="1095"/>
      <c r="BD58" s="1095"/>
      <c r="BE58" s="1080"/>
      <c r="BF58" s="1080"/>
      <c r="BG58" s="1080"/>
      <c r="BH58" s="1080"/>
      <c r="BI58" s="1081"/>
      <c r="BJ58" s="252"/>
      <c r="BK58" s="252"/>
      <c r="BL58" s="252"/>
      <c r="BM58" s="252"/>
      <c r="BN58" s="252"/>
      <c r="BO58" s="265"/>
      <c r="BP58" s="265"/>
      <c r="BQ58" s="262">
        <v>52</v>
      </c>
      <c r="BR58" s="263"/>
      <c r="BS58" s="1068"/>
      <c r="BT58" s="1069"/>
      <c r="BU58" s="1069"/>
      <c r="BV58" s="1069"/>
      <c r="BW58" s="1069"/>
      <c r="BX58" s="1069"/>
      <c r="BY58" s="1069"/>
      <c r="BZ58" s="1069"/>
      <c r="CA58" s="1069"/>
      <c r="CB58" s="1069"/>
      <c r="CC58" s="1069"/>
      <c r="CD58" s="1069"/>
      <c r="CE58" s="1069"/>
      <c r="CF58" s="1069"/>
      <c r="CG58" s="1070"/>
      <c r="CH58" s="1043"/>
      <c r="CI58" s="1044"/>
      <c r="CJ58" s="1044"/>
      <c r="CK58" s="1044"/>
      <c r="CL58" s="1045"/>
      <c r="CM58" s="1043"/>
      <c r="CN58" s="1044"/>
      <c r="CO58" s="1044"/>
      <c r="CP58" s="1044"/>
      <c r="CQ58" s="1045"/>
      <c r="CR58" s="1043"/>
      <c r="CS58" s="1044"/>
      <c r="CT58" s="1044"/>
      <c r="CU58" s="1044"/>
      <c r="CV58" s="1045"/>
      <c r="CW58" s="1043"/>
      <c r="CX58" s="1044"/>
      <c r="CY58" s="1044"/>
      <c r="CZ58" s="1044"/>
      <c r="DA58" s="1045"/>
      <c r="DB58" s="1043"/>
      <c r="DC58" s="1044"/>
      <c r="DD58" s="1044"/>
      <c r="DE58" s="1044"/>
      <c r="DF58" s="1045"/>
      <c r="DG58" s="1043"/>
      <c r="DH58" s="1044"/>
      <c r="DI58" s="1044"/>
      <c r="DJ58" s="1044"/>
      <c r="DK58" s="1045"/>
      <c r="DL58" s="1043"/>
      <c r="DM58" s="1044"/>
      <c r="DN58" s="1044"/>
      <c r="DO58" s="1044"/>
      <c r="DP58" s="1045"/>
      <c r="DQ58" s="1043"/>
      <c r="DR58" s="1044"/>
      <c r="DS58" s="1044"/>
      <c r="DT58" s="1044"/>
      <c r="DU58" s="1045"/>
      <c r="DV58" s="1046"/>
      <c r="DW58" s="1047"/>
      <c r="DX58" s="1047"/>
      <c r="DY58" s="1047"/>
      <c r="DZ58" s="1048"/>
      <c r="EA58" s="246"/>
    </row>
    <row r="59" spans="1:131" s="247" customFormat="1" ht="26.25" customHeight="1" x14ac:dyDescent="0.15">
      <c r="A59" s="261">
        <v>32</v>
      </c>
      <c r="B59" s="1085"/>
      <c r="C59" s="1086"/>
      <c r="D59" s="1086"/>
      <c r="E59" s="1086"/>
      <c r="F59" s="1086"/>
      <c r="G59" s="1086"/>
      <c r="H59" s="1086"/>
      <c r="I59" s="1086"/>
      <c r="J59" s="1086"/>
      <c r="K59" s="1086"/>
      <c r="L59" s="1086"/>
      <c r="M59" s="1086"/>
      <c r="N59" s="1086"/>
      <c r="O59" s="1086"/>
      <c r="P59" s="1087"/>
      <c r="Q59" s="1088"/>
      <c r="R59" s="1089"/>
      <c r="S59" s="1089"/>
      <c r="T59" s="1089"/>
      <c r="U59" s="1089"/>
      <c r="V59" s="1089"/>
      <c r="W59" s="1089"/>
      <c r="X59" s="1089"/>
      <c r="Y59" s="1089"/>
      <c r="Z59" s="1089"/>
      <c r="AA59" s="1089"/>
      <c r="AB59" s="1089"/>
      <c r="AC59" s="1089"/>
      <c r="AD59" s="1089"/>
      <c r="AE59" s="1090"/>
      <c r="AF59" s="1091"/>
      <c r="AG59" s="1092"/>
      <c r="AH59" s="1092"/>
      <c r="AI59" s="1092"/>
      <c r="AJ59" s="1093"/>
      <c r="AK59" s="1094"/>
      <c r="AL59" s="1089"/>
      <c r="AM59" s="1089"/>
      <c r="AN59" s="1089"/>
      <c r="AO59" s="1089"/>
      <c r="AP59" s="1089"/>
      <c r="AQ59" s="1089"/>
      <c r="AR59" s="1089"/>
      <c r="AS59" s="1089"/>
      <c r="AT59" s="1089"/>
      <c r="AU59" s="1089"/>
      <c r="AV59" s="1089"/>
      <c r="AW59" s="1089"/>
      <c r="AX59" s="1089"/>
      <c r="AY59" s="1089"/>
      <c r="AZ59" s="1095"/>
      <c r="BA59" s="1095"/>
      <c r="BB59" s="1095"/>
      <c r="BC59" s="1095"/>
      <c r="BD59" s="1095"/>
      <c r="BE59" s="1080"/>
      <c r="BF59" s="1080"/>
      <c r="BG59" s="1080"/>
      <c r="BH59" s="1080"/>
      <c r="BI59" s="1081"/>
      <c r="BJ59" s="252"/>
      <c r="BK59" s="252"/>
      <c r="BL59" s="252"/>
      <c r="BM59" s="252"/>
      <c r="BN59" s="252"/>
      <c r="BO59" s="265"/>
      <c r="BP59" s="265"/>
      <c r="BQ59" s="262">
        <v>53</v>
      </c>
      <c r="BR59" s="263"/>
      <c r="BS59" s="1068"/>
      <c r="BT59" s="1069"/>
      <c r="BU59" s="1069"/>
      <c r="BV59" s="1069"/>
      <c r="BW59" s="1069"/>
      <c r="BX59" s="1069"/>
      <c r="BY59" s="1069"/>
      <c r="BZ59" s="1069"/>
      <c r="CA59" s="1069"/>
      <c r="CB59" s="1069"/>
      <c r="CC59" s="1069"/>
      <c r="CD59" s="1069"/>
      <c r="CE59" s="1069"/>
      <c r="CF59" s="1069"/>
      <c r="CG59" s="1070"/>
      <c r="CH59" s="1043"/>
      <c r="CI59" s="1044"/>
      <c r="CJ59" s="1044"/>
      <c r="CK59" s="1044"/>
      <c r="CL59" s="1045"/>
      <c r="CM59" s="1043"/>
      <c r="CN59" s="1044"/>
      <c r="CO59" s="1044"/>
      <c r="CP59" s="1044"/>
      <c r="CQ59" s="1045"/>
      <c r="CR59" s="1043"/>
      <c r="CS59" s="1044"/>
      <c r="CT59" s="1044"/>
      <c r="CU59" s="1044"/>
      <c r="CV59" s="1045"/>
      <c r="CW59" s="1043"/>
      <c r="CX59" s="1044"/>
      <c r="CY59" s="1044"/>
      <c r="CZ59" s="1044"/>
      <c r="DA59" s="1045"/>
      <c r="DB59" s="1043"/>
      <c r="DC59" s="1044"/>
      <c r="DD59" s="1044"/>
      <c r="DE59" s="1044"/>
      <c r="DF59" s="1045"/>
      <c r="DG59" s="1043"/>
      <c r="DH59" s="1044"/>
      <c r="DI59" s="1044"/>
      <c r="DJ59" s="1044"/>
      <c r="DK59" s="1045"/>
      <c r="DL59" s="1043"/>
      <c r="DM59" s="1044"/>
      <c r="DN59" s="1044"/>
      <c r="DO59" s="1044"/>
      <c r="DP59" s="1045"/>
      <c r="DQ59" s="1043"/>
      <c r="DR59" s="1044"/>
      <c r="DS59" s="1044"/>
      <c r="DT59" s="1044"/>
      <c r="DU59" s="1045"/>
      <c r="DV59" s="1046"/>
      <c r="DW59" s="1047"/>
      <c r="DX59" s="1047"/>
      <c r="DY59" s="1047"/>
      <c r="DZ59" s="1048"/>
      <c r="EA59" s="246"/>
    </row>
    <row r="60" spans="1:131" s="247" customFormat="1" ht="26.25" customHeight="1" x14ac:dyDescent="0.15">
      <c r="A60" s="261">
        <v>33</v>
      </c>
      <c r="B60" s="1085"/>
      <c r="C60" s="1086"/>
      <c r="D60" s="1086"/>
      <c r="E60" s="1086"/>
      <c r="F60" s="1086"/>
      <c r="G60" s="1086"/>
      <c r="H60" s="1086"/>
      <c r="I60" s="1086"/>
      <c r="J60" s="1086"/>
      <c r="K60" s="1086"/>
      <c r="L60" s="1086"/>
      <c r="M60" s="1086"/>
      <c r="N60" s="1086"/>
      <c r="O60" s="1086"/>
      <c r="P60" s="1087"/>
      <c r="Q60" s="1088"/>
      <c r="R60" s="1089"/>
      <c r="S60" s="1089"/>
      <c r="T60" s="1089"/>
      <c r="U60" s="1089"/>
      <c r="V60" s="1089"/>
      <c r="W60" s="1089"/>
      <c r="X60" s="1089"/>
      <c r="Y60" s="1089"/>
      <c r="Z60" s="1089"/>
      <c r="AA60" s="1089"/>
      <c r="AB60" s="1089"/>
      <c r="AC60" s="1089"/>
      <c r="AD60" s="1089"/>
      <c r="AE60" s="1090"/>
      <c r="AF60" s="1091"/>
      <c r="AG60" s="1092"/>
      <c r="AH60" s="1092"/>
      <c r="AI60" s="1092"/>
      <c r="AJ60" s="1093"/>
      <c r="AK60" s="1094"/>
      <c r="AL60" s="1089"/>
      <c r="AM60" s="1089"/>
      <c r="AN60" s="1089"/>
      <c r="AO60" s="1089"/>
      <c r="AP60" s="1089"/>
      <c r="AQ60" s="1089"/>
      <c r="AR60" s="1089"/>
      <c r="AS60" s="1089"/>
      <c r="AT60" s="1089"/>
      <c r="AU60" s="1089"/>
      <c r="AV60" s="1089"/>
      <c r="AW60" s="1089"/>
      <c r="AX60" s="1089"/>
      <c r="AY60" s="1089"/>
      <c r="AZ60" s="1095"/>
      <c r="BA60" s="1095"/>
      <c r="BB60" s="1095"/>
      <c r="BC60" s="1095"/>
      <c r="BD60" s="1095"/>
      <c r="BE60" s="1080"/>
      <c r="BF60" s="1080"/>
      <c r="BG60" s="1080"/>
      <c r="BH60" s="1080"/>
      <c r="BI60" s="1081"/>
      <c r="BJ60" s="252"/>
      <c r="BK60" s="252"/>
      <c r="BL60" s="252"/>
      <c r="BM60" s="252"/>
      <c r="BN60" s="252"/>
      <c r="BO60" s="265"/>
      <c r="BP60" s="265"/>
      <c r="BQ60" s="262">
        <v>54</v>
      </c>
      <c r="BR60" s="263"/>
      <c r="BS60" s="1068"/>
      <c r="BT60" s="1069"/>
      <c r="BU60" s="1069"/>
      <c r="BV60" s="1069"/>
      <c r="BW60" s="1069"/>
      <c r="BX60" s="1069"/>
      <c r="BY60" s="1069"/>
      <c r="BZ60" s="1069"/>
      <c r="CA60" s="1069"/>
      <c r="CB60" s="1069"/>
      <c r="CC60" s="1069"/>
      <c r="CD60" s="1069"/>
      <c r="CE60" s="1069"/>
      <c r="CF60" s="1069"/>
      <c r="CG60" s="1070"/>
      <c r="CH60" s="1043"/>
      <c r="CI60" s="1044"/>
      <c r="CJ60" s="1044"/>
      <c r="CK60" s="1044"/>
      <c r="CL60" s="1045"/>
      <c r="CM60" s="1043"/>
      <c r="CN60" s="1044"/>
      <c r="CO60" s="1044"/>
      <c r="CP60" s="1044"/>
      <c r="CQ60" s="1045"/>
      <c r="CR60" s="1043"/>
      <c r="CS60" s="1044"/>
      <c r="CT60" s="1044"/>
      <c r="CU60" s="1044"/>
      <c r="CV60" s="1045"/>
      <c r="CW60" s="1043"/>
      <c r="CX60" s="1044"/>
      <c r="CY60" s="1044"/>
      <c r="CZ60" s="1044"/>
      <c r="DA60" s="1045"/>
      <c r="DB60" s="1043"/>
      <c r="DC60" s="1044"/>
      <c r="DD60" s="1044"/>
      <c r="DE60" s="1044"/>
      <c r="DF60" s="1045"/>
      <c r="DG60" s="1043"/>
      <c r="DH60" s="1044"/>
      <c r="DI60" s="1044"/>
      <c r="DJ60" s="1044"/>
      <c r="DK60" s="1045"/>
      <c r="DL60" s="1043"/>
      <c r="DM60" s="1044"/>
      <c r="DN60" s="1044"/>
      <c r="DO60" s="1044"/>
      <c r="DP60" s="1045"/>
      <c r="DQ60" s="1043"/>
      <c r="DR60" s="1044"/>
      <c r="DS60" s="1044"/>
      <c r="DT60" s="1044"/>
      <c r="DU60" s="1045"/>
      <c r="DV60" s="1046"/>
      <c r="DW60" s="1047"/>
      <c r="DX60" s="1047"/>
      <c r="DY60" s="1047"/>
      <c r="DZ60" s="1048"/>
      <c r="EA60" s="246"/>
    </row>
    <row r="61" spans="1:131" s="247" customFormat="1" ht="26.25" customHeight="1" thickBot="1" x14ac:dyDescent="0.2">
      <c r="A61" s="261">
        <v>34</v>
      </c>
      <c r="B61" s="1085"/>
      <c r="C61" s="1086"/>
      <c r="D61" s="1086"/>
      <c r="E61" s="1086"/>
      <c r="F61" s="1086"/>
      <c r="G61" s="1086"/>
      <c r="H61" s="1086"/>
      <c r="I61" s="1086"/>
      <c r="J61" s="1086"/>
      <c r="K61" s="1086"/>
      <c r="L61" s="1086"/>
      <c r="M61" s="1086"/>
      <c r="N61" s="1086"/>
      <c r="O61" s="1086"/>
      <c r="P61" s="1087"/>
      <c r="Q61" s="1088"/>
      <c r="R61" s="1089"/>
      <c r="S61" s="1089"/>
      <c r="T61" s="1089"/>
      <c r="U61" s="1089"/>
      <c r="V61" s="1089"/>
      <c r="W61" s="1089"/>
      <c r="X61" s="1089"/>
      <c r="Y61" s="1089"/>
      <c r="Z61" s="1089"/>
      <c r="AA61" s="1089"/>
      <c r="AB61" s="1089"/>
      <c r="AC61" s="1089"/>
      <c r="AD61" s="1089"/>
      <c r="AE61" s="1090"/>
      <c r="AF61" s="1091"/>
      <c r="AG61" s="1092"/>
      <c r="AH61" s="1092"/>
      <c r="AI61" s="1092"/>
      <c r="AJ61" s="1093"/>
      <c r="AK61" s="1094"/>
      <c r="AL61" s="1089"/>
      <c r="AM61" s="1089"/>
      <c r="AN61" s="1089"/>
      <c r="AO61" s="1089"/>
      <c r="AP61" s="1089"/>
      <c r="AQ61" s="1089"/>
      <c r="AR61" s="1089"/>
      <c r="AS61" s="1089"/>
      <c r="AT61" s="1089"/>
      <c r="AU61" s="1089"/>
      <c r="AV61" s="1089"/>
      <c r="AW61" s="1089"/>
      <c r="AX61" s="1089"/>
      <c r="AY61" s="1089"/>
      <c r="AZ61" s="1095"/>
      <c r="BA61" s="1095"/>
      <c r="BB61" s="1095"/>
      <c r="BC61" s="1095"/>
      <c r="BD61" s="1095"/>
      <c r="BE61" s="1080"/>
      <c r="BF61" s="1080"/>
      <c r="BG61" s="1080"/>
      <c r="BH61" s="1080"/>
      <c r="BI61" s="1081"/>
      <c r="BJ61" s="252"/>
      <c r="BK61" s="252"/>
      <c r="BL61" s="252"/>
      <c r="BM61" s="252"/>
      <c r="BN61" s="252"/>
      <c r="BO61" s="265"/>
      <c r="BP61" s="265"/>
      <c r="BQ61" s="262">
        <v>55</v>
      </c>
      <c r="BR61" s="263"/>
      <c r="BS61" s="1068"/>
      <c r="BT61" s="1069"/>
      <c r="BU61" s="1069"/>
      <c r="BV61" s="1069"/>
      <c r="BW61" s="1069"/>
      <c r="BX61" s="1069"/>
      <c r="BY61" s="1069"/>
      <c r="BZ61" s="1069"/>
      <c r="CA61" s="1069"/>
      <c r="CB61" s="1069"/>
      <c r="CC61" s="1069"/>
      <c r="CD61" s="1069"/>
      <c r="CE61" s="1069"/>
      <c r="CF61" s="1069"/>
      <c r="CG61" s="1070"/>
      <c r="CH61" s="1043"/>
      <c r="CI61" s="1044"/>
      <c r="CJ61" s="1044"/>
      <c r="CK61" s="1044"/>
      <c r="CL61" s="1045"/>
      <c r="CM61" s="1043"/>
      <c r="CN61" s="1044"/>
      <c r="CO61" s="1044"/>
      <c r="CP61" s="1044"/>
      <c r="CQ61" s="1045"/>
      <c r="CR61" s="1043"/>
      <c r="CS61" s="1044"/>
      <c r="CT61" s="1044"/>
      <c r="CU61" s="1044"/>
      <c r="CV61" s="1045"/>
      <c r="CW61" s="1043"/>
      <c r="CX61" s="1044"/>
      <c r="CY61" s="1044"/>
      <c r="CZ61" s="1044"/>
      <c r="DA61" s="1045"/>
      <c r="DB61" s="1043"/>
      <c r="DC61" s="1044"/>
      <c r="DD61" s="1044"/>
      <c r="DE61" s="1044"/>
      <c r="DF61" s="1045"/>
      <c r="DG61" s="1043"/>
      <c r="DH61" s="1044"/>
      <c r="DI61" s="1044"/>
      <c r="DJ61" s="1044"/>
      <c r="DK61" s="1045"/>
      <c r="DL61" s="1043"/>
      <c r="DM61" s="1044"/>
      <c r="DN61" s="1044"/>
      <c r="DO61" s="1044"/>
      <c r="DP61" s="1045"/>
      <c r="DQ61" s="1043"/>
      <c r="DR61" s="1044"/>
      <c r="DS61" s="1044"/>
      <c r="DT61" s="1044"/>
      <c r="DU61" s="1045"/>
      <c r="DV61" s="1046"/>
      <c r="DW61" s="1047"/>
      <c r="DX61" s="1047"/>
      <c r="DY61" s="1047"/>
      <c r="DZ61" s="1048"/>
      <c r="EA61" s="246"/>
    </row>
    <row r="62" spans="1:131" s="247" customFormat="1" ht="26.25" customHeight="1" x14ac:dyDescent="0.15">
      <c r="A62" s="261">
        <v>35</v>
      </c>
      <c r="B62" s="1085"/>
      <c r="C62" s="1086"/>
      <c r="D62" s="1086"/>
      <c r="E62" s="1086"/>
      <c r="F62" s="1086"/>
      <c r="G62" s="1086"/>
      <c r="H62" s="1086"/>
      <c r="I62" s="1086"/>
      <c r="J62" s="1086"/>
      <c r="K62" s="1086"/>
      <c r="L62" s="1086"/>
      <c r="M62" s="1086"/>
      <c r="N62" s="1086"/>
      <c r="O62" s="1086"/>
      <c r="P62" s="1087"/>
      <c r="Q62" s="1088"/>
      <c r="R62" s="1089"/>
      <c r="S62" s="1089"/>
      <c r="T62" s="1089"/>
      <c r="U62" s="1089"/>
      <c r="V62" s="1089"/>
      <c r="W62" s="1089"/>
      <c r="X62" s="1089"/>
      <c r="Y62" s="1089"/>
      <c r="Z62" s="1089"/>
      <c r="AA62" s="1089"/>
      <c r="AB62" s="1089"/>
      <c r="AC62" s="1089"/>
      <c r="AD62" s="1089"/>
      <c r="AE62" s="1090"/>
      <c r="AF62" s="1091"/>
      <c r="AG62" s="1092"/>
      <c r="AH62" s="1092"/>
      <c r="AI62" s="1092"/>
      <c r="AJ62" s="1093"/>
      <c r="AK62" s="1094"/>
      <c r="AL62" s="1089"/>
      <c r="AM62" s="1089"/>
      <c r="AN62" s="1089"/>
      <c r="AO62" s="1089"/>
      <c r="AP62" s="1089"/>
      <c r="AQ62" s="1089"/>
      <c r="AR62" s="1089"/>
      <c r="AS62" s="1089"/>
      <c r="AT62" s="1089"/>
      <c r="AU62" s="1089"/>
      <c r="AV62" s="1089"/>
      <c r="AW62" s="1089"/>
      <c r="AX62" s="1089"/>
      <c r="AY62" s="1089"/>
      <c r="AZ62" s="1095"/>
      <c r="BA62" s="1095"/>
      <c r="BB62" s="1095"/>
      <c r="BC62" s="1095"/>
      <c r="BD62" s="1095"/>
      <c r="BE62" s="1080"/>
      <c r="BF62" s="1080"/>
      <c r="BG62" s="1080"/>
      <c r="BH62" s="1080"/>
      <c r="BI62" s="1081"/>
      <c r="BJ62" s="1082" t="s">
        <v>410</v>
      </c>
      <c r="BK62" s="1083"/>
      <c r="BL62" s="1083"/>
      <c r="BM62" s="1083"/>
      <c r="BN62" s="1084"/>
      <c r="BO62" s="265"/>
      <c r="BP62" s="265"/>
      <c r="BQ62" s="262">
        <v>56</v>
      </c>
      <c r="BR62" s="263"/>
      <c r="BS62" s="1068"/>
      <c r="BT62" s="1069"/>
      <c r="BU62" s="1069"/>
      <c r="BV62" s="1069"/>
      <c r="BW62" s="1069"/>
      <c r="BX62" s="1069"/>
      <c r="BY62" s="1069"/>
      <c r="BZ62" s="1069"/>
      <c r="CA62" s="1069"/>
      <c r="CB62" s="1069"/>
      <c r="CC62" s="1069"/>
      <c r="CD62" s="1069"/>
      <c r="CE62" s="1069"/>
      <c r="CF62" s="1069"/>
      <c r="CG62" s="1070"/>
      <c r="CH62" s="1043"/>
      <c r="CI62" s="1044"/>
      <c r="CJ62" s="1044"/>
      <c r="CK62" s="1044"/>
      <c r="CL62" s="1045"/>
      <c r="CM62" s="1043"/>
      <c r="CN62" s="1044"/>
      <c r="CO62" s="1044"/>
      <c r="CP62" s="1044"/>
      <c r="CQ62" s="1045"/>
      <c r="CR62" s="1043"/>
      <c r="CS62" s="1044"/>
      <c r="CT62" s="1044"/>
      <c r="CU62" s="1044"/>
      <c r="CV62" s="1045"/>
      <c r="CW62" s="1043"/>
      <c r="CX62" s="1044"/>
      <c r="CY62" s="1044"/>
      <c r="CZ62" s="1044"/>
      <c r="DA62" s="1045"/>
      <c r="DB62" s="1043"/>
      <c r="DC62" s="1044"/>
      <c r="DD62" s="1044"/>
      <c r="DE62" s="1044"/>
      <c r="DF62" s="1045"/>
      <c r="DG62" s="1043"/>
      <c r="DH62" s="1044"/>
      <c r="DI62" s="1044"/>
      <c r="DJ62" s="1044"/>
      <c r="DK62" s="1045"/>
      <c r="DL62" s="1043"/>
      <c r="DM62" s="1044"/>
      <c r="DN62" s="1044"/>
      <c r="DO62" s="1044"/>
      <c r="DP62" s="1045"/>
      <c r="DQ62" s="1043"/>
      <c r="DR62" s="1044"/>
      <c r="DS62" s="1044"/>
      <c r="DT62" s="1044"/>
      <c r="DU62" s="1045"/>
      <c r="DV62" s="1046"/>
      <c r="DW62" s="1047"/>
      <c r="DX62" s="1047"/>
      <c r="DY62" s="1047"/>
      <c r="DZ62" s="1048"/>
      <c r="EA62" s="246"/>
    </row>
    <row r="63" spans="1:131" s="247" customFormat="1" ht="26.25" customHeight="1" thickBot="1" x14ac:dyDescent="0.2">
      <c r="A63" s="264" t="s">
        <v>388</v>
      </c>
      <c r="B63" s="995" t="s">
        <v>411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6"/>
      <c r="AF63" s="1077">
        <v>129</v>
      </c>
      <c r="AG63" s="1010"/>
      <c r="AH63" s="1010"/>
      <c r="AI63" s="1010"/>
      <c r="AJ63" s="1078"/>
      <c r="AK63" s="1079"/>
      <c r="AL63" s="1014"/>
      <c r="AM63" s="1014"/>
      <c r="AN63" s="1014"/>
      <c r="AO63" s="1014"/>
      <c r="AP63" s="1010">
        <v>4040</v>
      </c>
      <c r="AQ63" s="1010"/>
      <c r="AR63" s="1010"/>
      <c r="AS63" s="1010"/>
      <c r="AT63" s="1010"/>
      <c r="AU63" s="1010">
        <v>2187</v>
      </c>
      <c r="AV63" s="1010"/>
      <c r="AW63" s="1010"/>
      <c r="AX63" s="1010"/>
      <c r="AY63" s="1010"/>
      <c r="AZ63" s="1073"/>
      <c r="BA63" s="1073"/>
      <c r="BB63" s="1073"/>
      <c r="BC63" s="1073"/>
      <c r="BD63" s="1073"/>
      <c r="BE63" s="1011"/>
      <c r="BF63" s="1011"/>
      <c r="BG63" s="1011"/>
      <c r="BH63" s="1011"/>
      <c r="BI63" s="1012"/>
      <c r="BJ63" s="1074" t="s">
        <v>126</v>
      </c>
      <c r="BK63" s="1002"/>
      <c r="BL63" s="1002"/>
      <c r="BM63" s="1002"/>
      <c r="BN63" s="1075"/>
      <c r="BO63" s="265"/>
      <c r="BP63" s="265"/>
      <c r="BQ63" s="262">
        <v>57</v>
      </c>
      <c r="BR63" s="263"/>
      <c r="BS63" s="1068"/>
      <c r="BT63" s="1069"/>
      <c r="BU63" s="1069"/>
      <c r="BV63" s="1069"/>
      <c r="BW63" s="1069"/>
      <c r="BX63" s="1069"/>
      <c r="BY63" s="1069"/>
      <c r="BZ63" s="1069"/>
      <c r="CA63" s="1069"/>
      <c r="CB63" s="1069"/>
      <c r="CC63" s="1069"/>
      <c r="CD63" s="1069"/>
      <c r="CE63" s="1069"/>
      <c r="CF63" s="1069"/>
      <c r="CG63" s="1070"/>
      <c r="CH63" s="1043"/>
      <c r="CI63" s="1044"/>
      <c r="CJ63" s="1044"/>
      <c r="CK63" s="1044"/>
      <c r="CL63" s="1045"/>
      <c r="CM63" s="1043"/>
      <c r="CN63" s="1044"/>
      <c r="CO63" s="1044"/>
      <c r="CP63" s="1044"/>
      <c r="CQ63" s="1045"/>
      <c r="CR63" s="1043"/>
      <c r="CS63" s="1044"/>
      <c r="CT63" s="1044"/>
      <c r="CU63" s="1044"/>
      <c r="CV63" s="1045"/>
      <c r="CW63" s="1043"/>
      <c r="CX63" s="1044"/>
      <c r="CY63" s="1044"/>
      <c r="CZ63" s="1044"/>
      <c r="DA63" s="1045"/>
      <c r="DB63" s="1043"/>
      <c r="DC63" s="1044"/>
      <c r="DD63" s="1044"/>
      <c r="DE63" s="1044"/>
      <c r="DF63" s="1045"/>
      <c r="DG63" s="1043"/>
      <c r="DH63" s="1044"/>
      <c r="DI63" s="1044"/>
      <c r="DJ63" s="1044"/>
      <c r="DK63" s="1045"/>
      <c r="DL63" s="1043"/>
      <c r="DM63" s="1044"/>
      <c r="DN63" s="1044"/>
      <c r="DO63" s="1044"/>
      <c r="DP63" s="1045"/>
      <c r="DQ63" s="1043"/>
      <c r="DR63" s="1044"/>
      <c r="DS63" s="1044"/>
      <c r="DT63" s="1044"/>
      <c r="DU63" s="1045"/>
      <c r="DV63" s="1046"/>
      <c r="DW63" s="1047"/>
      <c r="DX63" s="1047"/>
      <c r="DY63" s="1047"/>
      <c r="DZ63" s="104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8"/>
      <c r="BT64" s="1069"/>
      <c r="BU64" s="1069"/>
      <c r="BV64" s="1069"/>
      <c r="BW64" s="1069"/>
      <c r="BX64" s="1069"/>
      <c r="BY64" s="1069"/>
      <c r="BZ64" s="1069"/>
      <c r="CA64" s="1069"/>
      <c r="CB64" s="1069"/>
      <c r="CC64" s="1069"/>
      <c r="CD64" s="1069"/>
      <c r="CE64" s="1069"/>
      <c r="CF64" s="1069"/>
      <c r="CG64" s="1070"/>
      <c r="CH64" s="1043"/>
      <c r="CI64" s="1044"/>
      <c r="CJ64" s="1044"/>
      <c r="CK64" s="1044"/>
      <c r="CL64" s="1045"/>
      <c r="CM64" s="1043"/>
      <c r="CN64" s="1044"/>
      <c r="CO64" s="1044"/>
      <c r="CP64" s="1044"/>
      <c r="CQ64" s="1045"/>
      <c r="CR64" s="1043"/>
      <c r="CS64" s="1044"/>
      <c r="CT64" s="1044"/>
      <c r="CU64" s="1044"/>
      <c r="CV64" s="1045"/>
      <c r="CW64" s="1043"/>
      <c r="CX64" s="1044"/>
      <c r="CY64" s="1044"/>
      <c r="CZ64" s="1044"/>
      <c r="DA64" s="1045"/>
      <c r="DB64" s="1043"/>
      <c r="DC64" s="1044"/>
      <c r="DD64" s="1044"/>
      <c r="DE64" s="1044"/>
      <c r="DF64" s="1045"/>
      <c r="DG64" s="1043"/>
      <c r="DH64" s="1044"/>
      <c r="DI64" s="1044"/>
      <c r="DJ64" s="1044"/>
      <c r="DK64" s="1045"/>
      <c r="DL64" s="1043"/>
      <c r="DM64" s="1044"/>
      <c r="DN64" s="1044"/>
      <c r="DO64" s="1044"/>
      <c r="DP64" s="1045"/>
      <c r="DQ64" s="1043"/>
      <c r="DR64" s="1044"/>
      <c r="DS64" s="1044"/>
      <c r="DT64" s="1044"/>
      <c r="DU64" s="1045"/>
      <c r="DV64" s="1046"/>
      <c r="DW64" s="1047"/>
      <c r="DX64" s="1047"/>
      <c r="DY64" s="1047"/>
      <c r="DZ64" s="1048"/>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8"/>
      <c r="BT65" s="1069"/>
      <c r="BU65" s="1069"/>
      <c r="BV65" s="1069"/>
      <c r="BW65" s="1069"/>
      <c r="BX65" s="1069"/>
      <c r="BY65" s="1069"/>
      <c r="BZ65" s="1069"/>
      <c r="CA65" s="1069"/>
      <c r="CB65" s="1069"/>
      <c r="CC65" s="1069"/>
      <c r="CD65" s="1069"/>
      <c r="CE65" s="1069"/>
      <c r="CF65" s="1069"/>
      <c r="CG65" s="1070"/>
      <c r="CH65" s="1043"/>
      <c r="CI65" s="1044"/>
      <c r="CJ65" s="1044"/>
      <c r="CK65" s="1044"/>
      <c r="CL65" s="1045"/>
      <c r="CM65" s="1043"/>
      <c r="CN65" s="1044"/>
      <c r="CO65" s="1044"/>
      <c r="CP65" s="1044"/>
      <c r="CQ65" s="1045"/>
      <c r="CR65" s="1043"/>
      <c r="CS65" s="1044"/>
      <c r="CT65" s="1044"/>
      <c r="CU65" s="1044"/>
      <c r="CV65" s="1045"/>
      <c r="CW65" s="1043"/>
      <c r="CX65" s="1044"/>
      <c r="CY65" s="1044"/>
      <c r="CZ65" s="1044"/>
      <c r="DA65" s="1045"/>
      <c r="DB65" s="1043"/>
      <c r="DC65" s="1044"/>
      <c r="DD65" s="1044"/>
      <c r="DE65" s="1044"/>
      <c r="DF65" s="1045"/>
      <c r="DG65" s="1043"/>
      <c r="DH65" s="1044"/>
      <c r="DI65" s="1044"/>
      <c r="DJ65" s="1044"/>
      <c r="DK65" s="1045"/>
      <c r="DL65" s="1043"/>
      <c r="DM65" s="1044"/>
      <c r="DN65" s="1044"/>
      <c r="DO65" s="1044"/>
      <c r="DP65" s="1045"/>
      <c r="DQ65" s="1043"/>
      <c r="DR65" s="1044"/>
      <c r="DS65" s="1044"/>
      <c r="DT65" s="1044"/>
      <c r="DU65" s="1045"/>
      <c r="DV65" s="1046"/>
      <c r="DW65" s="1047"/>
      <c r="DX65" s="1047"/>
      <c r="DY65" s="1047"/>
      <c r="DZ65" s="1048"/>
      <c r="EA65" s="246"/>
    </row>
    <row r="66" spans="1:131" s="247" customFormat="1" ht="26.25" customHeight="1" x14ac:dyDescent="0.15">
      <c r="A66" s="1049" t="s">
        <v>413</v>
      </c>
      <c r="B66" s="1050"/>
      <c r="C66" s="1050"/>
      <c r="D66" s="1050"/>
      <c r="E66" s="1050"/>
      <c r="F66" s="1050"/>
      <c r="G66" s="1050"/>
      <c r="H66" s="1050"/>
      <c r="I66" s="1050"/>
      <c r="J66" s="1050"/>
      <c r="K66" s="1050"/>
      <c r="L66" s="1050"/>
      <c r="M66" s="1050"/>
      <c r="N66" s="1050"/>
      <c r="O66" s="1050"/>
      <c r="P66" s="1051"/>
      <c r="Q66" s="1055" t="s">
        <v>392</v>
      </c>
      <c r="R66" s="1056"/>
      <c r="S66" s="1056"/>
      <c r="T66" s="1056"/>
      <c r="U66" s="1057"/>
      <c r="V66" s="1055" t="s">
        <v>393</v>
      </c>
      <c r="W66" s="1056"/>
      <c r="X66" s="1056"/>
      <c r="Y66" s="1056"/>
      <c r="Z66" s="1057"/>
      <c r="AA66" s="1055" t="s">
        <v>414</v>
      </c>
      <c r="AB66" s="1056"/>
      <c r="AC66" s="1056"/>
      <c r="AD66" s="1056"/>
      <c r="AE66" s="1057"/>
      <c r="AF66" s="1061" t="s">
        <v>415</v>
      </c>
      <c r="AG66" s="1062"/>
      <c r="AH66" s="1062"/>
      <c r="AI66" s="1062"/>
      <c r="AJ66" s="1063"/>
      <c r="AK66" s="1055" t="s">
        <v>416</v>
      </c>
      <c r="AL66" s="1050"/>
      <c r="AM66" s="1050"/>
      <c r="AN66" s="1050"/>
      <c r="AO66" s="1051"/>
      <c r="AP66" s="1055" t="s">
        <v>417</v>
      </c>
      <c r="AQ66" s="1056"/>
      <c r="AR66" s="1056"/>
      <c r="AS66" s="1056"/>
      <c r="AT66" s="1057"/>
      <c r="AU66" s="1055" t="s">
        <v>418</v>
      </c>
      <c r="AV66" s="1056"/>
      <c r="AW66" s="1056"/>
      <c r="AX66" s="1056"/>
      <c r="AY66" s="1057"/>
      <c r="AZ66" s="1055" t="s">
        <v>376</v>
      </c>
      <c r="BA66" s="1056"/>
      <c r="BB66" s="1056"/>
      <c r="BC66" s="1056"/>
      <c r="BD66" s="1071"/>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9" t="s">
        <v>575</v>
      </c>
      <c r="C68" s="1040"/>
      <c r="D68" s="1040"/>
      <c r="E68" s="1040"/>
      <c r="F68" s="1040"/>
      <c r="G68" s="1040"/>
      <c r="H68" s="1040"/>
      <c r="I68" s="1040"/>
      <c r="J68" s="1040"/>
      <c r="K68" s="1040"/>
      <c r="L68" s="1040"/>
      <c r="M68" s="1040"/>
      <c r="N68" s="1040"/>
      <c r="O68" s="1040"/>
      <c r="P68" s="1041"/>
      <c r="Q68" s="1042">
        <v>420</v>
      </c>
      <c r="R68" s="1036"/>
      <c r="S68" s="1036"/>
      <c r="T68" s="1036"/>
      <c r="U68" s="1036"/>
      <c r="V68" s="1036">
        <v>358</v>
      </c>
      <c r="W68" s="1036"/>
      <c r="X68" s="1036"/>
      <c r="Y68" s="1036"/>
      <c r="Z68" s="1036"/>
      <c r="AA68" s="1036">
        <v>63</v>
      </c>
      <c r="AB68" s="1036"/>
      <c r="AC68" s="1036"/>
      <c r="AD68" s="1036"/>
      <c r="AE68" s="1036"/>
      <c r="AF68" s="1036">
        <v>63</v>
      </c>
      <c r="AG68" s="1036"/>
      <c r="AH68" s="1036"/>
      <c r="AI68" s="1036"/>
      <c r="AJ68" s="1036"/>
      <c r="AK68" s="1036">
        <v>83</v>
      </c>
      <c r="AL68" s="1036"/>
      <c r="AM68" s="1036"/>
      <c r="AN68" s="1036"/>
      <c r="AO68" s="1036"/>
      <c r="AP68" s="1036" t="s">
        <v>574</v>
      </c>
      <c r="AQ68" s="1036"/>
      <c r="AR68" s="1036"/>
      <c r="AS68" s="1036"/>
      <c r="AT68" s="1036"/>
      <c r="AU68" s="1036" t="s">
        <v>574</v>
      </c>
      <c r="AV68" s="1036"/>
      <c r="AW68" s="1036"/>
      <c r="AX68" s="1036"/>
      <c r="AY68" s="1036"/>
      <c r="AZ68" s="1037"/>
      <c r="BA68" s="1037"/>
      <c r="BB68" s="1037"/>
      <c r="BC68" s="1037"/>
      <c r="BD68" s="1038"/>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9" t="s">
        <v>576</v>
      </c>
      <c r="C69" s="1030"/>
      <c r="D69" s="1030"/>
      <c r="E69" s="1030"/>
      <c r="F69" s="1030"/>
      <c r="G69" s="1030"/>
      <c r="H69" s="1030"/>
      <c r="I69" s="1030"/>
      <c r="J69" s="1030"/>
      <c r="K69" s="1030"/>
      <c r="L69" s="1030"/>
      <c r="M69" s="1030"/>
      <c r="N69" s="1030"/>
      <c r="O69" s="1030"/>
      <c r="P69" s="1031"/>
      <c r="Q69" s="1028">
        <v>6144</v>
      </c>
      <c r="R69" s="1022"/>
      <c r="S69" s="1022"/>
      <c r="T69" s="1022"/>
      <c r="U69" s="1022"/>
      <c r="V69" s="1022">
        <v>5783</v>
      </c>
      <c r="W69" s="1022"/>
      <c r="X69" s="1022"/>
      <c r="Y69" s="1022"/>
      <c r="Z69" s="1022"/>
      <c r="AA69" s="1022">
        <v>361</v>
      </c>
      <c r="AB69" s="1022"/>
      <c r="AC69" s="1022"/>
      <c r="AD69" s="1022"/>
      <c r="AE69" s="1022"/>
      <c r="AF69" s="1022">
        <v>361</v>
      </c>
      <c r="AG69" s="1022"/>
      <c r="AH69" s="1022"/>
      <c r="AI69" s="1022"/>
      <c r="AJ69" s="1022"/>
      <c r="AK69" s="1022" t="s">
        <v>574</v>
      </c>
      <c r="AL69" s="1022"/>
      <c r="AM69" s="1022"/>
      <c r="AN69" s="1022"/>
      <c r="AO69" s="1022"/>
      <c r="AP69" s="1022" t="s">
        <v>574</v>
      </c>
      <c r="AQ69" s="1022"/>
      <c r="AR69" s="1022"/>
      <c r="AS69" s="1022"/>
      <c r="AT69" s="1022"/>
      <c r="AU69" s="1022" t="s">
        <v>574</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9" t="s">
        <v>577</v>
      </c>
      <c r="C70" s="1030"/>
      <c r="D70" s="1030"/>
      <c r="E70" s="1030"/>
      <c r="F70" s="1030"/>
      <c r="G70" s="1030"/>
      <c r="H70" s="1030"/>
      <c r="I70" s="1030"/>
      <c r="J70" s="1030"/>
      <c r="K70" s="1030"/>
      <c r="L70" s="1030"/>
      <c r="M70" s="1030"/>
      <c r="N70" s="1030"/>
      <c r="O70" s="1030"/>
      <c r="P70" s="1031"/>
      <c r="Q70" s="1028">
        <v>14</v>
      </c>
      <c r="R70" s="1022"/>
      <c r="S70" s="1022"/>
      <c r="T70" s="1022"/>
      <c r="U70" s="1022"/>
      <c r="V70" s="1022">
        <v>12</v>
      </c>
      <c r="W70" s="1022"/>
      <c r="X70" s="1022"/>
      <c r="Y70" s="1022"/>
      <c r="Z70" s="1022"/>
      <c r="AA70" s="1022">
        <v>2</v>
      </c>
      <c r="AB70" s="1022"/>
      <c r="AC70" s="1022"/>
      <c r="AD70" s="1022"/>
      <c r="AE70" s="1022"/>
      <c r="AF70" s="1022">
        <v>2</v>
      </c>
      <c r="AG70" s="1022"/>
      <c r="AH70" s="1022"/>
      <c r="AI70" s="1022"/>
      <c r="AJ70" s="1022"/>
      <c r="AK70" s="1022" t="s">
        <v>574</v>
      </c>
      <c r="AL70" s="1022"/>
      <c r="AM70" s="1022"/>
      <c r="AN70" s="1022"/>
      <c r="AO70" s="1022"/>
      <c r="AP70" s="1022" t="s">
        <v>574</v>
      </c>
      <c r="AQ70" s="1022"/>
      <c r="AR70" s="1022"/>
      <c r="AS70" s="1022"/>
      <c r="AT70" s="1022"/>
      <c r="AU70" s="1022" t="s">
        <v>574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9" t="s">
        <v>578</v>
      </c>
      <c r="C71" s="1030"/>
      <c r="D71" s="1030"/>
      <c r="E71" s="1030"/>
      <c r="F71" s="1030"/>
      <c r="G71" s="1030"/>
      <c r="H71" s="1030"/>
      <c r="I71" s="1030"/>
      <c r="J71" s="1030"/>
      <c r="K71" s="1030"/>
      <c r="L71" s="1030"/>
      <c r="M71" s="1030"/>
      <c r="N71" s="1030"/>
      <c r="O71" s="1030"/>
      <c r="P71" s="1031"/>
      <c r="Q71" s="1028">
        <v>1622</v>
      </c>
      <c r="R71" s="1022"/>
      <c r="S71" s="1022"/>
      <c r="T71" s="1022"/>
      <c r="U71" s="1022"/>
      <c r="V71" s="1022">
        <v>1584</v>
      </c>
      <c r="W71" s="1022"/>
      <c r="X71" s="1022"/>
      <c r="Y71" s="1022"/>
      <c r="Z71" s="1022"/>
      <c r="AA71" s="1022">
        <v>38</v>
      </c>
      <c r="AB71" s="1022"/>
      <c r="AC71" s="1022"/>
      <c r="AD71" s="1022"/>
      <c r="AE71" s="1022"/>
      <c r="AF71" s="1022">
        <v>38</v>
      </c>
      <c r="AG71" s="1022"/>
      <c r="AH71" s="1022"/>
      <c r="AI71" s="1022"/>
      <c r="AJ71" s="1022"/>
      <c r="AK71" s="1022" t="s">
        <v>574</v>
      </c>
      <c r="AL71" s="1022"/>
      <c r="AM71" s="1022"/>
      <c r="AN71" s="1022"/>
      <c r="AO71" s="1022"/>
      <c r="AP71" s="1022" t="s">
        <v>574</v>
      </c>
      <c r="AQ71" s="1022"/>
      <c r="AR71" s="1022"/>
      <c r="AS71" s="1022"/>
      <c r="AT71" s="1022"/>
      <c r="AU71" s="1022" t="s">
        <v>574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9" t="s">
        <v>579</v>
      </c>
      <c r="C72" s="1030"/>
      <c r="D72" s="1030"/>
      <c r="E72" s="1030"/>
      <c r="F72" s="1030"/>
      <c r="G72" s="1030"/>
      <c r="H72" s="1030"/>
      <c r="I72" s="1030"/>
      <c r="J72" s="1030"/>
      <c r="K72" s="1030"/>
      <c r="L72" s="1030"/>
      <c r="M72" s="1030"/>
      <c r="N72" s="1030"/>
      <c r="O72" s="1030"/>
      <c r="P72" s="1031"/>
      <c r="Q72" s="1028">
        <v>5</v>
      </c>
      <c r="R72" s="1022"/>
      <c r="S72" s="1022"/>
      <c r="T72" s="1022"/>
      <c r="U72" s="1022"/>
      <c r="V72" s="1022">
        <v>4</v>
      </c>
      <c r="W72" s="1022"/>
      <c r="X72" s="1022"/>
      <c r="Y72" s="1022"/>
      <c r="Z72" s="1022"/>
      <c r="AA72" s="1022">
        <v>1</v>
      </c>
      <c r="AB72" s="1022"/>
      <c r="AC72" s="1022"/>
      <c r="AD72" s="1022"/>
      <c r="AE72" s="1022"/>
      <c r="AF72" s="1022">
        <v>1</v>
      </c>
      <c r="AG72" s="1022"/>
      <c r="AH72" s="1022"/>
      <c r="AI72" s="1022"/>
      <c r="AJ72" s="1022"/>
      <c r="AK72" s="1022" t="s">
        <v>574</v>
      </c>
      <c r="AL72" s="1022"/>
      <c r="AM72" s="1022"/>
      <c r="AN72" s="1022"/>
      <c r="AO72" s="1022"/>
      <c r="AP72" s="1022" t="s">
        <v>574</v>
      </c>
      <c r="AQ72" s="1022"/>
      <c r="AR72" s="1022"/>
      <c r="AS72" s="1022"/>
      <c r="AT72" s="1022"/>
      <c r="AU72" s="1022" t="s">
        <v>574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9" t="s">
        <v>580</v>
      </c>
      <c r="C73" s="1030"/>
      <c r="D73" s="1030"/>
      <c r="E73" s="1030"/>
      <c r="F73" s="1030"/>
      <c r="G73" s="1030"/>
      <c r="H73" s="1030"/>
      <c r="I73" s="1030"/>
      <c r="J73" s="1030"/>
      <c r="K73" s="1030"/>
      <c r="L73" s="1030"/>
      <c r="M73" s="1030"/>
      <c r="N73" s="1030"/>
      <c r="O73" s="1030"/>
      <c r="P73" s="1031"/>
      <c r="Q73" s="1028">
        <v>1122</v>
      </c>
      <c r="R73" s="1022"/>
      <c r="S73" s="1022"/>
      <c r="T73" s="1022"/>
      <c r="U73" s="1022"/>
      <c r="V73" s="1022">
        <v>1079</v>
      </c>
      <c r="W73" s="1022"/>
      <c r="X73" s="1022"/>
      <c r="Y73" s="1022"/>
      <c r="Z73" s="1022"/>
      <c r="AA73" s="1022">
        <v>43</v>
      </c>
      <c r="AB73" s="1022"/>
      <c r="AC73" s="1022"/>
      <c r="AD73" s="1022"/>
      <c r="AE73" s="1022"/>
      <c r="AF73" s="1022">
        <v>43</v>
      </c>
      <c r="AG73" s="1022"/>
      <c r="AH73" s="1022"/>
      <c r="AI73" s="1022"/>
      <c r="AJ73" s="1022"/>
      <c r="AK73" s="1022">
        <v>560</v>
      </c>
      <c r="AL73" s="1022"/>
      <c r="AM73" s="1022"/>
      <c r="AN73" s="1022"/>
      <c r="AO73" s="1022"/>
      <c r="AP73" s="1022" t="s">
        <v>574</v>
      </c>
      <c r="AQ73" s="1022"/>
      <c r="AR73" s="1022"/>
      <c r="AS73" s="1022"/>
      <c r="AT73" s="1022"/>
      <c r="AU73" s="1022" t="s">
        <v>574</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9" t="s">
        <v>581</v>
      </c>
      <c r="C74" s="1030"/>
      <c r="D74" s="1030"/>
      <c r="E74" s="1030"/>
      <c r="F74" s="1030"/>
      <c r="G74" s="1030"/>
      <c r="H74" s="1030"/>
      <c r="I74" s="1030"/>
      <c r="J74" s="1030"/>
      <c r="K74" s="1030"/>
      <c r="L74" s="1030"/>
      <c r="M74" s="1030"/>
      <c r="N74" s="1030"/>
      <c r="O74" s="1030"/>
      <c r="P74" s="1031"/>
      <c r="Q74" s="1028">
        <v>2855</v>
      </c>
      <c r="R74" s="1022"/>
      <c r="S74" s="1022"/>
      <c r="T74" s="1022"/>
      <c r="U74" s="1022"/>
      <c r="V74" s="1022">
        <v>2853</v>
      </c>
      <c r="W74" s="1022"/>
      <c r="X74" s="1022"/>
      <c r="Y74" s="1022"/>
      <c r="Z74" s="1022"/>
      <c r="AA74" s="1022">
        <v>2</v>
      </c>
      <c r="AB74" s="1022"/>
      <c r="AC74" s="1022"/>
      <c r="AD74" s="1022"/>
      <c r="AE74" s="1022"/>
      <c r="AF74" s="1022">
        <v>2</v>
      </c>
      <c r="AG74" s="1022"/>
      <c r="AH74" s="1022"/>
      <c r="AI74" s="1022"/>
      <c r="AJ74" s="1022"/>
      <c r="AK74" s="1022">
        <v>2</v>
      </c>
      <c r="AL74" s="1022"/>
      <c r="AM74" s="1022"/>
      <c r="AN74" s="1022"/>
      <c r="AO74" s="1022"/>
      <c r="AP74" s="1022">
        <v>1400</v>
      </c>
      <c r="AQ74" s="1022"/>
      <c r="AR74" s="1022"/>
      <c r="AS74" s="1022"/>
      <c r="AT74" s="1022"/>
      <c r="AU74" s="1022">
        <v>184</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9" t="s">
        <v>582</v>
      </c>
      <c r="C75" s="1030"/>
      <c r="D75" s="1030"/>
      <c r="E75" s="1030"/>
      <c r="F75" s="1030"/>
      <c r="G75" s="1030"/>
      <c r="H75" s="1030"/>
      <c r="I75" s="1030"/>
      <c r="J75" s="1030"/>
      <c r="K75" s="1030"/>
      <c r="L75" s="1030"/>
      <c r="M75" s="1030"/>
      <c r="N75" s="1030"/>
      <c r="O75" s="1030"/>
      <c r="P75" s="1031"/>
      <c r="Q75" s="1032">
        <v>640</v>
      </c>
      <c r="R75" s="1033"/>
      <c r="S75" s="1033"/>
      <c r="T75" s="1033"/>
      <c r="U75" s="1034"/>
      <c r="V75" s="1035">
        <v>599</v>
      </c>
      <c r="W75" s="1033"/>
      <c r="X75" s="1033"/>
      <c r="Y75" s="1033"/>
      <c r="Z75" s="1034"/>
      <c r="AA75" s="1035">
        <v>41</v>
      </c>
      <c r="AB75" s="1033"/>
      <c r="AC75" s="1033"/>
      <c r="AD75" s="1033"/>
      <c r="AE75" s="1034"/>
      <c r="AF75" s="1035">
        <v>41</v>
      </c>
      <c r="AG75" s="1033"/>
      <c r="AH75" s="1033"/>
      <c r="AI75" s="1033"/>
      <c r="AJ75" s="1034"/>
      <c r="AK75" s="1022" t="s">
        <v>574</v>
      </c>
      <c r="AL75" s="1022"/>
      <c r="AM75" s="1022"/>
      <c r="AN75" s="1022"/>
      <c r="AO75" s="1022"/>
      <c r="AP75" s="1035">
        <v>207</v>
      </c>
      <c r="AQ75" s="1033"/>
      <c r="AR75" s="1033"/>
      <c r="AS75" s="1033"/>
      <c r="AT75" s="1034"/>
      <c r="AU75" s="1035">
        <v>22</v>
      </c>
      <c r="AV75" s="1033"/>
      <c r="AW75" s="1033"/>
      <c r="AX75" s="1033"/>
      <c r="AY75" s="1034"/>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9" t="s">
        <v>583</v>
      </c>
      <c r="C76" s="1030"/>
      <c r="D76" s="1030"/>
      <c r="E76" s="1030"/>
      <c r="F76" s="1030"/>
      <c r="G76" s="1030"/>
      <c r="H76" s="1030"/>
      <c r="I76" s="1030"/>
      <c r="J76" s="1030"/>
      <c r="K76" s="1030"/>
      <c r="L76" s="1030"/>
      <c r="M76" s="1030"/>
      <c r="N76" s="1030"/>
      <c r="O76" s="1030"/>
      <c r="P76" s="1031"/>
      <c r="Q76" s="1032">
        <v>29</v>
      </c>
      <c r="R76" s="1033"/>
      <c r="S76" s="1033"/>
      <c r="T76" s="1033"/>
      <c r="U76" s="1034"/>
      <c r="V76" s="1035">
        <v>20</v>
      </c>
      <c r="W76" s="1033"/>
      <c r="X76" s="1033"/>
      <c r="Y76" s="1033"/>
      <c r="Z76" s="1034"/>
      <c r="AA76" s="1035">
        <v>10</v>
      </c>
      <c r="AB76" s="1033"/>
      <c r="AC76" s="1033"/>
      <c r="AD76" s="1033"/>
      <c r="AE76" s="1034"/>
      <c r="AF76" s="1035">
        <v>10</v>
      </c>
      <c r="AG76" s="1033"/>
      <c r="AH76" s="1033"/>
      <c r="AI76" s="1033"/>
      <c r="AJ76" s="1034"/>
      <c r="AK76" s="1022" t="s">
        <v>574</v>
      </c>
      <c r="AL76" s="1022"/>
      <c r="AM76" s="1022"/>
      <c r="AN76" s="1022"/>
      <c r="AO76" s="1022"/>
      <c r="AP76" s="1022" t="s">
        <v>574</v>
      </c>
      <c r="AQ76" s="1022"/>
      <c r="AR76" s="1022"/>
      <c r="AS76" s="1022"/>
      <c r="AT76" s="1022"/>
      <c r="AU76" s="1022" t="s">
        <v>574</v>
      </c>
      <c r="AV76" s="1022"/>
      <c r="AW76" s="1022"/>
      <c r="AX76" s="1022"/>
      <c r="AY76" s="1022"/>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9" t="s">
        <v>584</v>
      </c>
      <c r="C77" s="1030"/>
      <c r="D77" s="1030"/>
      <c r="E77" s="1030"/>
      <c r="F77" s="1030"/>
      <c r="G77" s="1030"/>
      <c r="H77" s="1030"/>
      <c r="I77" s="1030"/>
      <c r="J77" s="1030"/>
      <c r="K77" s="1030"/>
      <c r="L77" s="1030"/>
      <c r="M77" s="1030"/>
      <c r="N77" s="1030"/>
      <c r="O77" s="1030"/>
      <c r="P77" s="1031"/>
      <c r="Q77" s="1032">
        <v>1204</v>
      </c>
      <c r="R77" s="1033"/>
      <c r="S77" s="1033"/>
      <c r="T77" s="1033"/>
      <c r="U77" s="1034"/>
      <c r="V77" s="1035">
        <v>1139</v>
      </c>
      <c r="W77" s="1033"/>
      <c r="X77" s="1033"/>
      <c r="Y77" s="1033"/>
      <c r="Z77" s="1034"/>
      <c r="AA77" s="1035">
        <v>65</v>
      </c>
      <c r="AB77" s="1033"/>
      <c r="AC77" s="1033"/>
      <c r="AD77" s="1033"/>
      <c r="AE77" s="1034"/>
      <c r="AF77" s="1035">
        <v>65</v>
      </c>
      <c r="AG77" s="1033"/>
      <c r="AH77" s="1033"/>
      <c r="AI77" s="1033"/>
      <c r="AJ77" s="1034"/>
      <c r="AK77" s="1022" t="s">
        <v>574</v>
      </c>
      <c r="AL77" s="1022"/>
      <c r="AM77" s="1022"/>
      <c r="AN77" s="1022"/>
      <c r="AO77" s="1022"/>
      <c r="AP77" s="1022" t="s">
        <v>574</v>
      </c>
      <c r="AQ77" s="1022"/>
      <c r="AR77" s="1022"/>
      <c r="AS77" s="1022"/>
      <c r="AT77" s="1022"/>
      <c r="AU77" s="1022" t="s">
        <v>574</v>
      </c>
      <c r="AV77" s="1022"/>
      <c r="AW77" s="1022"/>
      <c r="AX77" s="1022"/>
      <c r="AY77" s="1022"/>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9" t="s">
        <v>585</v>
      </c>
      <c r="C78" s="1030"/>
      <c r="D78" s="1030"/>
      <c r="E78" s="1030"/>
      <c r="F78" s="1030"/>
      <c r="G78" s="1030"/>
      <c r="H78" s="1030"/>
      <c r="I78" s="1030"/>
      <c r="J78" s="1030"/>
      <c r="K78" s="1030"/>
      <c r="L78" s="1030"/>
      <c r="M78" s="1030"/>
      <c r="N78" s="1030"/>
      <c r="O78" s="1030"/>
      <c r="P78" s="1031"/>
      <c r="Q78" s="1028">
        <v>271218</v>
      </c>
      <c r="R78" s="1022"/>
      <c r="S78" s="1022"/>
      <c r="T78" s="1022"/>
      <c r="U78" s="1022"/>
      <c r="V78" s="1022">
        <v>266820</v>
      </c>
      <c r="W78" s="1022"/>
      <c r="X78" s="1022"/>
      <c r="Y78" s="1022"/>
      <c r="Z78" s="1022"/>
      <c r="AA78" s="1022">
        <v>4398</v>
      </c>
      <c r="AB78" s="1022"/>
      <c r="AC78" s="1022"/>
      <c r="AD78" s="1022"/>
      <c r="AE78" s="1022"/>
      <c r="AF78" s="1022">
        <v>4398</v>
      </c>
      <c r="AG78" s="1022"/>
      <c r="AH78" s="1022"/>
      <c r="AI78" s="1022"/>
      <c r="AJ78" s="1022"/>
      <c r="AK78" s="1022">
        <v>1324</v>
      </c>
      <c r="AL78" s="1022"/>
      <c r="AM78" s="1022"/>
      <c r="AN78" s="1022"/>
      <c r="AO78" s="1022"/>
      <c r="AP78" s="1022" t="s">
        <v>574</v>
      </c>
      <c r="AQ78" s="1022"/>
      <c r="AR78" s="1022"/>
      <c r="AS78" s="1022"/>
      <c r="AT78" s="1022"/>
      <c r="AU78" s="1022" t="s">
        <v>574</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5024</v>
      </c>
      <c r="AG88" s="1010"/>
      <c r="AH88" s="1010"/>
      <c r="AI88" s="1010"/>
      <c r="AJ88" s="1010"/>
      <c r="AK88" s="1014"/>
      <c r="AL88" s="1014"/>
      <c r="AM88" s="1014"/>
      <c r="AN88" s="1014"/>
      <c r="AO88" s="1014"/>
      <c r="AP88" s="1010">
        <v>1607</v>
      </c>
      <c r="AQ88" s="1010"/>
      <c r="AR88" s="1010"/>
      <c r="AS88" s="1010"/>
      <c r="AT88" s="1010"/>
      <c r="AU88" s="1010">
        <v>206</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11</v>
      </c>
      <c r="CS102" s="1002"/>
      <c r="CT102" s="1002"/>
      <c r="CU102" s="1002"/>
      <c r="CV102" s="1003"/>
      <c r="CW102" s="1001">
        <v>13</v>
      </c>
      <c r="CX102" s="1002"/>
      <c r="CY102" s="1002"/>
      <c r="CZ102" s="1002"/>
      <c r="DA102" s="1003"/>
      <c r="DB102" s="1001" t="s">
        <v>574</v>
      </c>
      <c r="DC102" s="1002"/>
      <c r="DD102" s="1002"/>
      <c r="DE102" s="1002"/>
      <c r="DF102" s="1003"/>
      <c r="DG102" s="1001">
        <v>18</v>
      </c>
      <c r="DH102" s="1002"/>
      <c r="DI102" s="1002"/>
      <c r="DJ102" s="1002"/>
      <c r="DK102" s="1003"/>
      <c r="DL102" s="1001" t="s">
        <v>574</v>
      </c>
      <c r="DM102" s="1002"/>
      <c r="DN102" s="1002"/>
      <c r="DO102" s="1002"/>
      <c r="DP102" s="1003"/>
      <c r="DQ102" s="1001" t="s">
        <v>574</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307</v>
      </c>
      <c r="AG109" s="945"/>
      <c r="AH109" s="945"/>
      <c r="AI109" s="945"/>
      <c r="AJ109" s="946"/>
      <c r="AK109" s="947" t="s">
        <v>306</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307</v>
      </c>
      <c r="BW109" s="945"/>
      <c r="BX109" s="945"/>
      <c r="BY109" s="945"/>
      <c r="BZ109" s="946"/>
      <c r="CA109" s="947" t="s">
        <v>306</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307</v>
      </c>
      <c r="DM109" s="945"/>
      <c r="DN109" s="945"/>
      <c r="DO109" s="945"/>
      <c r="DP109" s="946"/>
      <c r="DQ109" s="947" t="s">
        <v>306</v>
      </c>
      <c r="DR109" s="945"/>
      <c r="DS109" s="945"/>
      <c r="DT109" s="945"/>
      <c r="DU109" s="946"/>
      <c r="DV109" s="947" t="s">
        <v>429</v>
      </c>
      <c r="DW109" s="945"/>
      <c r="DX109" s="945"/>
      <c r="DY109" s="945"/>
      <c r="DZ109" s="976"/>
    </row>
    <row r="110" spans="1:131" s="246" customFormat="1" ht="26.25" customHeight="1" x14ac:dyDescent="0.15">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373435</v>
      </c>
      <c r="AB110" s="938"/>
      <c r="AC110" s="938"/>
      <c r="AD110" s="938"/>
      <c r="AE110" s="939"/>
      <c r="AF110" s="940">
        <v>379401</v>
      </c>
      <c r="AG110" s="938"/>
      <c r="AH110" s="938"/>
      <c r="AI110" s="938"/>
      <c r="AJ110" s="939"/>
      <c r="AK110" s="940">
        <v>390783</v>
      </c>
      <c r="AL110" s="938"/>
      <c r="AM110" s="938"/>
      <c r="AN110" s="938"/>
      <c r="AO110" s="939"/>
      <c r="AP110" s="941">
        <v>17.7</v>
      </c>
      <c r="AQ110" s="942"/>
      <c r="AR110" s="942"/>
      <c r="AS110" s="942"/>
      <c r="AT110" s="943"/>
      <c r="AU110" s="977" t="s">
        <v>73</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3073855</v>
      </c>
      <c r="BR110" s="885"/>
      <c r="BS110" s="885"/>
      <c r="BT110" s="885"/>
      <c r="BU110" s="885"/>
      <c r="BV110" s="885">
        <v>3087511</v>
      </c>
      <c r="BW110" s="885"/>
      <c r="BX110" s="885"/>
      <c r="BY110" s="885"/>
      <c r="BZ110" s="885"/>
      <c r="CA110" s="885">
        <v>3027217</v>
      </c>
      <c r="CB110" s="885"/>
      <c r="CC110" s="885"/>
      <c r="CD110" s="885"/>
      <c r="CE110" s="885"/>
      <c r="CF110" s="909">
        <v>137.30000000000001</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44550</v>
      </c>
      <c r="DH110" s="885"/>
      <c r="DI110" s="885"/>
      <c r="DJ110" s="885"/>
      <c r="DK110" s="885"/>
      <c r="DL110" s="885">
        <v>39690</v>
      </c>
      <c r="DM110" s="885"/>
      <c r="DN110" s="885"/>
      <c r="DO110" s="885"/>
      <c r="DP110" s="885"/>
      <c r="DQ110" s="885">
        <v>34830</v>
      </c>
      <c r="DR110" s="885"/>
      <c r="DS110" s="885"/>
      <c r="DT110" s="885"/>
      <c r="DU110" s="885"/>
      <c r="DV110" s="886">
        <v>1.6</v>
      </c>
      <c r="DW110" s="886"/>
      <c r="DX110" s="886"/>
      <c r="DY110" s="886"/>
      <c r="DZ110" s="887"/>
    </row>
    <row r="111" spans="1:131" s="246" customFormat="1" ht="26.25" customHeight="1" x14ac:dyDescent="0.15">
      <c r="A111" s="814" t="s">
        <v>435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436</v>
      </c>
      <c r="AB111" s="966"/>
      <c r="AC111" s="966"/>
      <c r="AD111" s="966"/>
      <c r="AE111" s="967"/>
      <c r="AF111" s="968" t="s">
        <v>436</v>
      </c>
      <c r="AG111" s="966"/>
      <c r="AH111" s="966"/>
      <c r="AI111" s="966"/>
      <c r="AJ111" s="967"/>
      <c r="AK111" s="968" t="s">
        <v>126</v>
      </c>
      <c r="AL111" s="966"/>
      <c r="AM111" s="966"/>
      <c r="AN111" s="966"/>
      <c r="AO111" s="967"/>
      <c r="AP111" s="969" t="s">
        <v>126</v>
      </c>
      <c r="AQ111" s="970"/>
      <c r="AR111" s="970"/>
      <c r="AS111" s="970"/>
      <c r="AT111" s="971"/>
      <c r="AU111" s="979"/>
      <c r="AV111" s="980"/>
      <c r="AW111" s="980"/>
      <c r="AX111" s="980"/>
      <c r="AY111" s="980"/>
      <c r="AZ111" s="855" t="s">
        <v>437</v>
      </c>
      <c r="BA111" s="790"/>
      <c r="BB111" s="790"/>
      <c r="BC111" s="790"/>
      <c r="BD111" s="790"/>
      <c r="BE111" s="790"/>
      <c r="BF111" s="790"/>
      <c r="BG111" s="790"/>
      <c r="BH111" s="790"/>
      <c r="BI111" s="790"/>
      <c r="BJ111" s="790"/>
      <c r="BK111" s="790"/>
      <c r="BL111" s="790"/>
      <c r="BM111" s="790"/>
      <c r="BN111" s="790"/>
      <c r="BO111" s="790"/>
      <c r="BP111" s="791"/>
      <c r="BQ111" s="856">
        <v>160427</v>
      </c>
      <c r="BR111" s="857"/>
      <c r="BS111" s="857"/>
      <c r="BT111" s="857"/>
      <c r="BU111" s="857"/>
      <c r="BV111" s="857">
        <v>122606</v>
      </c>
      <c r="BW111" s="857"/>
      <c r="BX111" s="857"/>
      <c r="BY111" s="857"/>
      <c r="BZ111" s="857"/>
      <c r="CA111" s="857">
        <v>82819</v>
      </c>
      <c r="CB111" s="857"/>
      <c r="CC111" s="857"/>
      <c r="CD111" s="857"/>
      <c r="CE111" s="857"/>
      <c r="CF111" s="918">
        <v>3.8</v>
      </c>
      <c r="CG111" s="919"/>
      <c r="CH111" s="919"/>
      <c r="CI111" s="919"/>
      <c r="CJ111" s="919"/>
      <c r="CK111" s="974"/>
      <c r="CL111" s="861"/>
      <c r="CM111" s="864" t="s">
        <v>438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126</v>
      </c>
      <c r="DH111" s="857"/>
      <c r="DI111" s="857"/>
      <c r="DJ111" s="857"/>
      <c r="DK111" s="857"/>
      <c r="DL111" s="857" t="s">
        <v>126</v>
      </c>
      <c r="DM111" s="857"/>
      <c r="DN111" s="857"/>
      <c r="DO111" s="857"/>
      <c r="DP111" s="857"/>
      <c r="DQ111" s="857" t="s">
        <v>126</v>
      </c>
      <c r="DR111" s="857"/>
      <c r="DS111" s="857"/>
      <c r="DT111" s="857"/>
      <c r="DU111" s="857"/>
      <c r="DV111" s="834" t="s">
        <v>126</v>
      </c>
      <c r="DW111" s="834"/>
      <c r="DX111" s="834"/>
      <c r="DY111" s="834"/>
      <c r="DZ111" s="835"/>
    </row>
    <row r="112" spans="1:131" s="246" customFormat="1" ht="26.25" customHeight="1" x14ac:dyDescent="0.15">
      <c r="A112" s="959" t="s">
        <v>439</v>
      </c>
      <c r="B112" s="960"/>
      <c r="C112" s="790" t="s">
        <v>440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126</v>
      </c>
      <c r="AB112" s="820"/>
      <c r="AC112" s="820"/>
      <c r="AD112" s="820"/>
      <c r="AE112" s="821"/>
      <c r="AF112" s="822" t="s">
        <v>126</v>
      </c>
      <c r="AG112" s="820"/>
      <c r="AH112" s="820"/>
      <c r="AI112" s="820"/>
      <c r="AJ112" s="821"/>
      <c r="AK112" s="822" t="s">
        <v>126</v>
      </c>
      <c r="AL112" s="820"/>
      <c r="AM112" s="820"/>
      <c r="AN112" s="820"/>
      <c r="AO112" s="821"/>
      <c r="AP112" s="867" t="s">
        <v>126</v>
      </c>
      <c r="AQ112" s="868"/>
      <c r="AR112" s="868"/>
      <c r="AS112" s="868"/>
      <c r="AT112" s="869"/>
      <c r="AU112" s="979"/>
      <c r="AV112" s="980"/>
      <c r="AW112" s="980"/>
      <c r="AX112" s="980"/>
      <c r="AY112" s="980"/>
      <c r="AZ112" s="855" t="s">
        <v>441</v>
      </c>
      <c r="BA112" s="790"/>
      <c r="BB112" s="790"/>
      <c r="BC112" s="790"/>
      <c r="BD112" s="790"/>
      <c r="BE112" s="790"/>
      <c r="BF112" s="790"/>
      <c r="BG112" s="790"/>
      <c r="BH112" s="790"/>
      <c r="BI112" s="790"/>
      <c r="BJ112" s="790"/>
      <c r="BK112" s="790"/>
      <c r="BL112" s="790"/>
      <c r="BM112" s="790"/>
      <c r="BN112" s="790"/>
      <c r="BO112" s="790"/>
      <c r="BP112" s="791"/>
      <c r="BQ112" s="856">
        <v>2555384</v>
      </c>
      <c r="BR112" s="857"/>
      <c r="BS112" s="857"/>
      <c r="BT112" s="857"/>
      <c r="BU112" s="857"/>
      <c r="BV112" s="857">
        <v>2326105</v>
      </c>
      <c r="BW112" s="857"/>
      <c r="BX112" s="857"/>
      <c r="BY112" s="857"/>
      <c r="BZ112" s="857"/>
      <c r="CA112" s="857">
        <v>2186918</v>
      </c>
      <c r="CB112" s="857"/>
      <c r="CC112" s="857"/>
      <c r="CD112" s="857"/>
      <c r="CE112" s="857"/>
      <c r="CF112" s="918">
        <v>99.2</v>
      </c>
      <c r="CG112" s="919"/>
      <c r="CH112" s="919"/>
      <c r="CI112" s="919"/>
      <c r="CJ112" s="919"/>
      <c r="CK112" s="974"/>
      <c r="CL112" s="861"/>
      <c r="CM112" s="864" t="s">
        <v>442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8332</v>
      </c>
      <c r="DH112" s="857"/>
      <c r="DI112" s="857"/>
      <c r="DJ112" s="857"/>
      <c r="DK112" s="857"/>
      <c r="DL112" s="857">
        <v>5204</v>
      </c>
      <c r="DM112" s="857"/>
      <c r="DN112" s="857"/>
      <c r="DO112" s="857"/>
      <c r="DP112" s="857"/>
      <c r="DQ112" s="857">
        <v>2077</v>
      </c>
      <c r="DR112" s="857"/>
      <c r="DS112" s="857"/>
      <c r="DT112" s="857"/>
      <c r="DU112" s="857"/>
      <c r="DV112" s="834">
        <v>0.1</v>
      </c>
      <c r="DW112" s="834"/>
      <c r="DX112" s="834"/>
      <c r="DY112" s="834"/>
      <c r="DZ112" s="835"/>
    </row>
    <row r="113" spans="1:130" s="246" customFormat="1" ht="26.25" customHeight="1" x14ac:dyDescent="0.15">
      <c r="A113" s="961"/>
      <c r="B113" s="962"/>
      <c r="C113" s="790" t="s">
        <v>443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248867</v>
      </c>
      <c r="AB113" s="966"/>
      <c r="AC113" s="966"/>
      <c r="AD113" s="966"/>
      <c r="AE113" s="967"/>
      <c r="AF113" s="968">
        <v>228417</v>
      </c>
      <c r="AG113" s="966"/>
      <c r="AH113" s="966"/>
      <c r="AI113" s="966"/>
      <c r="AJ113" s="967"/>
      <c r="AK113" s="968">
        <v>238703</v>
      </c>
      <c r="AL113" s="966"/>
      <c r="AM113" s="966"/>
      <c r="AN113" s="966"/>
      <c r="AO113" s="967"/>
      <c r="AP113" s="969">
        <v>10.8</v>
      </c>
      <c r="AQ113" s="970"/>
      <c r="AR113" s="970"/>
      <c r="AS113" s="970"/>
      <c r="AT113" s="971"/>
      <c r="AU113" s="979"/>
      <c r="AV113" s="980"/>
      <c r="AW113" s="980"/>
      <c r="AX113" s="980"/>
      <c r="AY113" s="980"/>
      <c r="AZ113" s="855" t="s">
        <v>444</v>
      </c>
      <c r="BA113" s="790"/>
      <c r="BB113" s="790"/>
      <c r="BC113" s="790"/>
      <c r="BD113" s="790"/>
      <c r="BE113" s="790"/>
      <c r="BF113" s="790"/>
      <c r="BG113" s="790"/>
      <c r="BH113" s="790"/>
      <c r="BI113" s="790"/>
      <c r="BJ113" s="790"/>
      <c r="BK113" s="790"/>
      <c r="BL113" s="790"/>
      <c r="BM113" s="790"/>
      <c r="BN113" s="790"/>
      <c r="BO113" s="790"/>
      <c r="BP113" s="791"/>
      <c r="BQ113" s="856">
        <v>248950</v>
      </c>
      <c r="BR113" s="857"/>
      <c r="BS113" s="857"/>
      <c r="BT113" s="857"/>
      <c r="BU113" s="857"/>
      <c r="BV113" s="857">
        <v>228552</v>
      </c>
      <c r="BW113" s="857"/>
      <c r="BX113" s="857"/>
      <c r="BY113" s="857"/>
      <c r="BZ113" s="857"/>
      <c r="CA113" s="857">
        <v>205712</v>
      </c>
      <c r="CB113" s="857"/>
      <c r="CC113" s="857"/>
      <c r="CD113" s="857"/>
      <c r="CE113" s="857"/>
      <c r="CF113" s="918">
        <v>9.3000000000000007</v>
      </c>
      <c r="CG113" s="919"/>
      <c r="CH113" s="919"/>
      <c r="CI113" s="919"/>
      <c r="CJ113" s="919"/>
      <c r="CK113" s="974"/>
      <c r="CL113" s="861"/>
      <c r="CM113" s="864" t="s">
        <v>445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126</v>
      </c>
      <c r="DH113" s="820"/>
      <c r="DI113" s="820"/>
      <c r="DJ113" s="820"/>
      <c r="DK113" s="821"/>
      <c r="DL113" s="822" t="s">
        <v>126</v>
      </c>
      <c r="DM113" s="820"/>
      <c r="DN113" s="820"/>
      <c r="DO113" s="820"/>
      <c r="DP113" s="821"/>
      <c r="DQ113" s="822" t="s">
        <v>126</v>
      </c>
      <c r="DR113" s="820"/>
      <c r="DS113" s="820"/>
      <c r="DT113" s="820"/>
      <c r="DU113" s="821"/>
      <c r="DV113" s="867" t="s">
        <v>126</v>
      </c>
      <c r="DW113" s="868"/>
      <c r="DX113" s="868"/>
      <c r="DY113" s="868"/>
      <c r="DZ113" s="869"/>
    </row>
    <row r="114" spans="1:130" s="246" customFormat="1" ht="26.25" customHeight="1" x14ac:dyDescent="0.15">
      <c r="A114" s="961"/>
      <c r="B114" s="962"/>
      <c r="C114" s="790" t="s">
        <v>446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36923</v>
      </c>
      <c r="AB114" s="820"/>
      <c r="AC114" s="820"/>
      <c r="AD114" s="820"/>
      <c r="AE114" s="821"/>
      <c r="AF114" s="822">
        <v>35599</v>
      </c>
      <c r="AG114" s="820"/>
      <c r="AH114" s="820"/>
      <c r="AI114" s="820"/>
      <c r="AJ114" s="821"/>
      <c r="AK114" s="822">
        <v>37615</v>
      </c>
      <c r="AL114" s="820"/>
      <c r="AM114" s="820"/>
      <c r="AN114" s="820"/>
      <c r="AO114" s="821"/>
      <c r="AP114" s="867">
        <v>1.7</v>
      </c>
      <c r="AQ114" s="868"/>
      <c r="AR114" s="868"/>
      <c r="AS114" s="868"/>
      <c r="AT114" s="869"/>
      <c r="AU114" s="979"/>
      <c r="AV114" s="980"/>
      <c r="AW114" s="980"/>
      <c r="AX114" s="980"/>
      <c r="AY114" s="980"/>
      <c r="AZ114" s="855" t="s">
        <v>447</v>
      </c>
      <c r="BA114" s="790"/>
      <c r="BB114" s="790"/>
      <c r="BC114" s="790"/>
      <c r="BD114" s="790"/>
      <c r="BE114" s="790"/>
      <c r="BF114" s="790"/>
      <c r="BG114" s="790"/>
      <c r="BH114" s="790"/>
      <c r="BI114" s="790"/>
      <c r="BJ114" s="790"/>
      <c r="BK114" s="790"/>
      <c r="BL114" s="790"/>
      <c r="BM114" s="790"/>
      <c r="BN114" s="790"/>
      <c r="BO114" s="790"/>
      <c r="BP114" s="791"/>
      <c r="BQ114" s="856">
        <v>725569</v>
      </c>
      <c r="BR114" s="857"/>
      <c r="BS114" s="857"/>
      <c r="BT114" s="857"/>
      <c r="BU114" s="857"/>
      <c r="BV114" s="857">
        <v>698504</v>
      </c>
      <c r="BW114" s="857"/>
      <c r="BX114" s="857"/>
      <c r="BY114" s="857"/>
      <c r="BZ114" s="857"/>
      <c r="CA114" s="857">
        <v>766841</v>
      </c>
      <c r="CB114" s="857"/>
      <c r="CC114" s="857"/>
      <c r="CD114" s="857"/>
      <c r="CE114" s="857"/>
      <c r="CF114" s="918">
        <v>34.799999999999997</v>
      </c>
      <c r="CG114" s="919"/>
      <c r="CH114" s="919"/>
      <c r="CI114" s="919"/>
      <c r="CJ114" s="919"/>
      <c r="CK114" s="974"/>
      <c r="CL114" s="861"/>
      <c r="CM114" s="864" t="s">
        <v>448</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126</v>
      </c>
      <c r="DH114" s="820"/>
      <c r="DI114" s="820"/>
      <c r="DJ114" s="820"/>
      <c r="DK114" s="821"/>
      <c r="DL114" s="822" t="s">
        <v>126</v>
      </c>
      <c r="DM114" s="820"/>
      <c r="DN114" s="820"/>
      <c r="DO114" s="820"/>
      <c r="DP114" s="821"/>
      <c r="DQ114" s="822" t="s">
        <v>126</v>
      </c>
      <c r="DR114" s="820"/>
      <c r="DS114" s="820"/>
      <c r="DT114" s="820"/>
      <c r="DU114" s="821"/>
      <c r="DV114" s="867" t="s">
        <v>126</v>
      </c>
      <c r="DW114" s="868"/>
      <c r="DX114" s="868"/>
      <c r="DY114" s="868"/>
      <c r="DZ114" s="869"/>
    </row>
    <row r="115" spans="1:130" s="246" customFormat="1" ht="26.25" customHeight="1" x14ac:dyDescent="0.15">
      <c r="A115" s="961"/>
      <c r="B115" s="962"/>
      <c r="C115" s="790" t="s">
        <v>449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40042</v>
      </c>
      <c r="AB115" s="966"/>
      <c r="AC115" s="966"/>
      <c r="AD115" s="966"/>
      <c r="AE115" s="967"/>
      <c r="AF115" s="968">
        <v>40240</v>
      </c>
      <c r="AG115" s="966"/>
      <c r="AH115" s="966"/>
      <c r="AI115" s="966"/>
      <c r="AJ115" s="967"/>
      <c r="AK115" s="968">
        <v>39768</v>
      </c>
      <c r="AL115" s="966"/>
      <c r="AM115" s="966"/>
      <c r="AN115" s="966"/>
      <c r="AO115" s="967"/>
      <c r="AP115" s="969">
        <v>1.8</v>
      </c>
      <c r="AQ115" s="970"/>
      <c r="AR115" s="970"/>
      <c r="AS115" s="970"/>
      <c r="AT115" s="971"/>
      <c r="AU115" s="979"/>
      <c r="AV115" s="980"/>
      <c r="AW115" s="980"/>
      <c r="AX115" s="980"/>
      <c r="AY115" s="980"/>
      <c r="AZ115" s="855" t="s">
        <v>450</v>
      </c>
      <c r="BA115" s="790"/>
      <c r="BB115" s="790"/>
      <c r="BC115" s="790"/>
      <c r="BD115" s="790"/>
      <c r="BE115" s="790"/>
      <c r="BF115" s="790"/>
      <c r="BG115" s="790"/>
      <c r="BH115" s="790"/>
      <c r="BI115" s="790"/>
      <c r="BJ115" s="790"/>
      <c r="BK115" s="790"/>
      <c r="BL115" s="790"/>
      <c r="BM115" s="790"/>
      <c r="BN115" s="790"/>
      <c r="BO115" s="790"/>
      <c r="BP115" s="791"/>
      <c r="BQ115" s="856" t="s">
        <v>126</v>
      </c>
      <c r="BR115" s="857"/>
      <c r="BS115" s="857"/>
      <c r="BT115" s="857"/>
      <c r="BU115" s="857"/>
      <c r="BV115" s="857" t="s">
        <v>451</v>
      </c>
      <c r="BW115" s="857"/>
      <c r="BX115" s="857"/>
      <c r="BY115" s="857"/>
      <c r="BZ115" s="857"/>
      <c r="CA115" s="857" t="s">
        <v>126</v>
      </c>
      <c r="CB115" s="857"/>
      <c r="CC115" s="857"/>
      <c r="CD115" s="857"/>
      <c r="CE115" s="857"/>
      <c r="CF115" s="918" t="s">
        <v>126</v>
      </c>
      <c r="CG115" s="919"/>
      <c r="CH115" s="919"/>
      <c r="CI115" s="919"/>
      <c r="CJ115" s="919"/>
      <c r="CK115" s="974"/>
      <c r="CL115" s="861"/>
      <c r="CM115" s="855" t="s">
        <v>452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52021</v>
      </c>
      <c r="DH115" s="820"/>
      <c r="DI115" s="820"/>
      <c r="DJ115" s="820"/>
      <c r="DK115" s="821"/>
      <c r="DL115" s="822">
        <v>35373</v>
      </c>
      <c r="DM115" s="820"/>
      <c r="DN115" s="820"/>
      <c r="DO115" s="820"/>
      <c r="DP115" s="821"/>
      <c r="DQ115" s="822">
        <v>17859</v>
      </c>
      <c r="DR115" s="820"/>
      <c r="DS115" s="820"/>
      <c r="DT115" s="820"/>
      <c r="DU115" s="821"/>
      <c r="DV115" s="867">
        <v>0.8</v>
      </c>
      <c r="DW115" s="868"/>
      <c r="DX115" s="868"/>
      <c r="DY115" s="868"/>
      <c r="DZ115" s="869"/>
    </row>
    <row r="116" spans="1:130" s="246" customFormat="1" ht="26.25" customHeight="1" x14ac:dyDescent="0.15">
      <c r="A116" s="963"/>
      <c r="B116" s="964"/>
      <c r="C116" s="923" t="s">
        <v>453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126</v>
      </c>
      <c r="AB116" s="820"/>
      <c r="AC116" s="820"/>
      <c r="AD116" s="820"/>
      <c r="AE116" s="821"/>
      <c r="AF116" s="822" t="s">
        <v>451</v>
      </c>
      <c r="AG116" s="820"/>
      <c r="AH116" s="820"/>
      <c r="AI116" s="820"/>
      <c r="AJ116" s="821"/>
      <c r="AK116" s="822" t="s">
        <v>126</v>
      </c>
      <c r="AL116" s="820"/>
      <c r="AM116" s="820"/>
      <c r="AN116" s="820"/>
      <c r="AO116" s="821"/>
      <c r="AP116" s="867" t="s">
        <v>126</v>
      </c>
      <c r="AQ116" s="868"/>
      <c r="AR116" s="868"/>
      <c r="AS116" s="868"/>
      <c r="AT116" s="869"/>
      <c r="AU116" s="979"/>
      <c r="AV116" s="980"/>
      <c r="AW116" s="980"/>
      <c r="AX116" s="980"/>
      <c r="AY116" s="980"/>
      <c r="AZ116" s="906" t="s">
        <v>454</v>
      </c>
      <c r="BA116" s="907"/>
      <c r="BB116" s="907"/>
      <c r="BC116" s="907"/>
      <c r="BD116" s="907"/>
      <c r="BE116" s="907"/>
      <c r="BF116" s="907"/>
      <c r="BG116" s="907"/>
      <c r="BH116" s="907"/>
      <c r="BI116" s="907"/>
      <c r="BJ116" s="907"/>
      <c r="BK116" s="907"/>
      <c r="BL116" s="907"/>
      <c r="BM116" s="907"/>
      <c r="BN116" s="907"/>
      <c r="BO116" s="907"/>
      <c r="BP116" s="908"/>
      <c r="BQ116" s="856" t="s">
        <v>126</v>
      </c>
      <c r="BR116" s="857"/>
      <c r="BS116" s="857"/>
      <c r="BT116" s="857"/>
      <c r="BU116" s="857"/>
      <c r="BV116" s="857" t="s">
        <v>126</v>
      </c>
      <c r="BW116" s="857"/>
      <c r="BX116" s="857"/>
      <c r="BY116" s="857"/>
      <c r="BZ116" s="857"/>
      <c r="CA116" s="857" t="s">
        <v>126</v>
      </c>
      <c r="CB116" s="857"/>
      <c r="CC116" s="857"/>
      <c r="CD116" s="857"/>
      <c r="CE116" s="857"/>
      <c r="CF116" s="918" t="s">
        <v>451</v>
      </c>
      <c r="CG116" s="919"/>
      <c r="CH116" s="919"/>
      <c r="CI116" s="919"/>
      <c r="CJ116" s="919"/>
      <c r="CK116" s="974"/>
      <c r="CL116" s="861"/>
      <c r="CM116" s="864" t="s">
        <v>455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51978</v>
      </c>
      <c r="DH116" s="820"/>
      <c r="DI116" s="820"/>
      <c r="DJ116" s="820"/>
      <c r="DK116" s="821"/>
      <c r="DL116" s="822">
        <v>39132</v>
      </c>
      <c r="DM116" s="820"/>
      <c r="DN116" s="820"/>
      <c r="DO116" s="820"/>
      <c r="DP116" s="821"/>
      <c r="DQ116" s="822">
        <v>25414</v>
      </c>
      <c r="DR116" s="820"/>
      <c r="DS116" s="820"/>
      <c r="DT116" s="820"/>
      <c r="DU116" s="821"/>
      <c r="DV116" s="867">
        <v>1.2</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456</v>
      </c>
      <c r="Z117" s="946"/>
      <c r="AA117" s="951">
        <v>699267</v>
      </c>
      <c r="AB117" s="952"/>
      <c r="AC117" s="952"/>
      <c r="AD117" s="952"/>
      <c r="AE117" s="953"/>
      <c r="AF117" s="954">
        <v>683657</v>
      </c>
      <c r="AG117" s="952"/>
      <c r="AH117" s="952"/>
      <c r="AI117" s="952"/>
      <c r="AJ117" s="953"/>
      <c r="AK117" s="954">
        <v>706869</v>
      </c>
      <c r="AL117" s="952"/>
      <c r="AM117" s="952"/>
      <c r="AN117" s="952"/>
      <c r="AO117" s="953"/>
      <c r="AP117" s="955"/>
      <c r="AQ117" s="956"/>
      <c r="AR117" s="956"/>
      <c r="AS117" s="956"/>
      <c r="AT117" s="957"/>
      <c r="AU117" s="979"/>
      <c r="AV117" s="980"/>
      <c r="AW117" s="980"/>
      <c r="AX117" s="980"/>
      <c r="AY117" s="980"/>
      <c r="AZ117" s="906" t="s">
        <v>457</v>
      </c>
      <c r="BA117" s="907"/>
      <c r="BB117" s="907"/>
      <c r="BC117" s="907"/>
      <c r="BD117" s="907"/>
      <c r="BE117" s="907"/>
      <c r="BF117" s="907"/>
      <c r="BG117" s="907"/>
      <c r="BH117" s="907"/>
      <c r="BI117" s="907"/>
      <c r="BJ117" s="907"/>
      <c r="BK117" s="907"/>
      <c r="BL117" s="907"/>
      <c r="BM117" s="907"/>
      <c r="BN117" s="907"/>
      <c r="BO117" s="907"/>
      <c r="BP117" s="908"/>
      <c r="BQ117" s="856" t="s">
        <v>126</v>
      </c>
      <c r="BR117" s="857"/>
      <c r="BS117" s="857"/>
      <c r="BT117" s="857"/>
      <c r="BU117" s="857"/>
      <c r="BV117" s="857" t="s">
        <v>126</v>
      </c>
      <c r="BW117" s="857"/>
      <c r="BX117" s="857"/>
      <c r="BY117" s="857"/>
      <c r="BZ117" s="857"/>
      <c r="CA117" s="857" t="s">
        <v>126</v>
      </c>
      <c r="CB117" s="857"/>
      <c r="CC117" s="857"/>
      <c r="CD117" s="857"/>
      <c r="CE117" s="857"/>
      <c r="CF117" s="918" t="s">
        <v>126</v>
      </c>
      <c r="CG117" s="919"/>
      <c r="CH117" s="919"/>
      <c r="CI117" s="919"/>
      <c r="CJ117" s="919"/>
      <c r="CK117" s="974"/>
      <c r="CL117" s="861"/>
      <c r="CM117" s="864" t="s">
        <v>458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126</v>
      </c>
      <c r="DH117" s="820"/>
      <c r="DI117" s="820"/>
      <c r="DJ117" s="820"/>
      <c r="DK117" s="821"/>
      <c r="DL117" s="822" t="s">
        <v>126</v>
      </c>
      <c r="DM117" s="820"/>
      <c r="DN117" s="820"/>
      <c r="DO117" s="820"/>
      <c r="DP117" s="821"/>
      <c r="DQ117" s="822" t="s">
        <v>126</v>
      </c>
      <c r="DR117" s="820"/>
      <c r="DS117" s="820"/>
      <c r="DT117" s="820"/>
      <c r="DU117" s="821"/>
      <c r="DV117" s="867" t="s">
        <v>126</v>
      </c>
      <c r="DW117" s="868"/>
      <c r="DX117" s="868"/>
      <c r="DY117" s="868"/>
      <c r="DZ117" s="869"/>
    </row>
    <row r="118" spans="1:130" s="246" customFormat="1" ht="26.25" customHeight="1" x14ac:dyDescent="0.15">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307</v>
      </c>
      <c r="AG118" s="945"/>
      <c r="AH118" s="945"/>
      <c r="AI118" s="945"/>
      <c r="AJ118" s="946"/>
      <c r="AK118" s="947" t="s">
        <v>306</v>
      </c>
      <c r="AL118" s="945"/>
      <c r="AM118" s="945"/>
      <c r="AN118" s="945"/>
      <c r="AO118" s="946"/>
      <c r="AP118" s="948" t="s">
        <v>429</v>
      </c>
      <c r="AQ118" s="949"/>
      <c r="AR118" s="949"/>
      <c r="AS118" s="949"/>
      <c r="AT118" s="950"/>
      <c r="AU118" s="979"/>
      <c r="AV118" s="980"/>
      <c r="AW118" s="980"/>
      <c r="AX118" s="980"/>
      <c r="AY118" s="980"/>
      <c r="AZ118" s="922" t="s">
        <v>459</v>
      </c>
      <c r="BA118" s="923"/>
      <c r="BB118" s="923"/>
      <c r="BC118" s="923"/>
      <c r="BD118" s="923"/>
      <c r="BE118" s="923"/>
      <c r="BF118" s="923"/>
      <c r="BG118" s="923"/>
      <c r="BH118" s="923"/>
      <c r="BI118" s="923"/>
      <c r="BJ118" s="923"/>
      <c r="BK118" s="923"/>
      <c r="BL118" s="923"/>
      <c r="BM118" s="923"/>
      <c r="BN118" s="923"/>
      <c r="BO118" s="923"/>
      <c r="BP118" s="924"/>
      <c r="BQ118" s="925" t="s">
        <v>126</v>
      </c>
      <c r="BR118" s="888"/>
      <c r="BS118" s="888"/>
      <c r="BT118" s="888"/>
      <c r="BU118" s="888"/>
      <c r="BV118" s="888" t="s">
        <v>126</v>
      </c>
      <c r="BW118" s="888"/>
      <c r="BX118" s="888"/>
      <c r="BY118" s="888"/>
      <c r="BZ118" s="888"/>
      <c r="CA118" s="888" t="s">
        <v>126</v>
      </c>
      <c r="CB118" s="888"/>
      <c r="CC118" s="888"/>
      <c r="CD118" s="888"/>
      <c r="CE118" s="888"/>
      <c r="CF118" s="918" t="s">
        <v>126</v>
      </c>
      <c r="CG118" s="919"/>
      <c r="CH118" s="919"/>
      <c r="CI118" s="919"/>
      <c r="CJ118" s="919"/>
      <c r="CK118" s="974"/>
      <c r="CL118" s="861"/>
      <c r="CM118" s="864" t="s">
        <v>460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126</v>
      </c>
      <c r="DH118" s="820"/>
      <c r="DI118" s="820"/>
      <c r="DJ118" s="820"/>
      <c r="DK118" s="821"/>
      <c r="DL118" s="822" t="s">
        <v>126</v>
      </c>
      <c r="DM118" s="820"/>
      <c r="DN118" s="820"/>
      <c r="DO118" s="820"/>
      <c r="DP118" s="821"/>
      <c r="DQ118" s="822" t="s">
        <v>126</v>
      </c>
      <c r="DR118" s="820"/>
      <c r="DS118" s="820"/>
      <c r="DT118" s="820"/>
      <c r="DU118" s="821"/>
      <c r="DV118" s="867" t="s">
        <v>126</v>
      </c>
      <c r="DW118" s="868"/>
      <c r="DX118" s="868"/>
      <c r="DY118" s="868"/>
      <c r="DZ118" s="869"/>
    </row>
    <row r="119" spans="1:130" s="246" customFormat="1" ht="26.25" customHeight="1" x14ac:dyDescent="0.15">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126</v>
      </c>
      <c r="AB119" s="938"/>
      <c r="AC119" s="938"/>
      <c r="AD119" s="938"/>
      <c r="AE119" s="939"/>
      <c r="AF119" s="940" t="s">
        <v>126</v>
      </c>
      <c r="AG119" s="938"/>
      <c r="AH119" s="938"/>
      <c r="AI119" s="938"/>
      <c r="AJ119" s="939"/>
      <c r="AK119" s="940" t="s">
        <v>126</v>
      </c>
      <c r="AL119" s="938"/>
      <c r="AM119" s="938"/>
      <c r="AN119" s="938"/>
      <c r="AO119" s="939"/>
      <c r="AP119" s="941" t="s">
        <v>126</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461</v>
      </c>
      <c r="BP119" s="921"/>
      <c r="BQ119" s="925">
        <v>6764185</v>
      </c>
      <c r="BR119" s="888"/>
      <c r="BS119" s="888"/>
      <c r="BT119" s="888"/>
      <c r="BU119" s="888"/>
      <c r="BV119" s="888">
        <v>6463278</v>
      </c>
      <c r="BW119" s="888"/>
      <c r="BX119" s="888"/>
      <c r="BY119" s="888"/>
      <c r="BZ119" s="888"/>
      <c r="CA119" s="888">
        <v>6269507</v>
      </c>
      <c r="CB119" s="888"/>
      <c r="CC119" s="888"/>
      <c r="CD119" s="888"/>
      <c r="CE119" s="888"/>
      <c r="CF119" s="786"/>
      <c r="CG119" s="787"/>
      <c r="CH119" s="787"/>
      <c r="CI119" s="787"/>
      <c r="CJ119" s="877"/>
      <c r="CK119" s="975"/>
      <c r="CL119" s="863"/>
      <c r="CM119" s="881" t="s">
        <v>462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3546</v>
      </c>
      <c r="DH119" s="803"/>
      <c r="DI119" s="803"/>
      <c r="DJ119" s="803"/>
      <c r="DK119" s="804"/>
      <c r="DL119" s="805">
        <v>3207</v>
      </c>
      <c r="DM119" s="803"/>
      <c r="DN119" s="803"/>
      <c r="DO119" s="803"/>
      <c r="DP119" s="804"/>
      <c r="DQ119" s="805">
        <v>2639</v>
      </c>
      <c r="DR119" s="803"/>
      <c r="DS119" s="803"/>
      <c r="DT119" s="803"/>
      <c r="DU119" s="804"/>
      <c r="DV119" s="891">
        <v>0.1</v>
      </c>
      <c r="DW119" s="892"/>
      <c r="DX119" s="892"/>
      <c r="DY119" s="892"/>
      <c r="DZ119" s="893"/>
    </row>
    <row r="120" spans="1:130" s="246" customFormat="1" ht="26.25" customHeight="1" x14ac:dyDescent="0.15">
      <c r="A120" s="860"/>
      <c r="B120" s="861"/>
      <c r="C120" s="864" t="s">
        <v>438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126</v>
      </c>
      <c r="AB120" s="820"/>
      <c r="AC120" s="820"/>
      <c r="AD120" s="820"/>
      <c r="AE120" s="821"/>
      <c r="AF120" s="822" t="s">
        <v>126</v>
      </c>
      <c r="AG120" s="820"/>
      <c r="AH120" s="820"/>
      <c r="AI120" s="820"/>
      <c r="AJ120" s="821"/>
      <c r="AK120" s="822" t="s">
        <v>126</v>
      </c>
      <c r="AL120" s="820"/>
      <c r="AM120" s="820"/>
      <c r="AN120" s="820"/>
      <c r="AO120" s="821"/>
      <c r="AP120" s="867" t="s">
        <v>126</v>
      </c>
      <c r="AQ120" s="868"/>
      <c r="AR120" s="868"/>
      <c r="AS120" s="868"/>
      <c r="AT120" s="869"/>
      <c r="AU120" s="926" t="s">
        <v>463</v>
      </c>
      <c r="AV120" s="927"/>
      <c r="AW120" s="927"/>
      <c r="AX120" s="927"/>
      <c r="AY120" s="928"/>
      <c r="AZ120" s="903" t="s">
        <v>464</v>
      </c>
      <c r="BA120" s="848"/>
      <c r="BB120" s="848"/>
      <c r="BC120" s="848"/>
      <c r="BD120" s="848"/>
      <c r="BE120" s="848"/>
      <c r="BF120" s="848"/>
      <c r="BG120" s="848"/>
      <c r="BH120" s="848"/>
      <c r="BI120" s="848"/>
      <c r="BJ120" s="848"/>
      <c r="BK120" s="848"/>
      <c r="BL120" s="848"/>
      <c r="BM120" s="848"/>
      <c r="BN120" s="848"/>
      <c r="BO120" s="848"/>
      <c r="BP120" s="849"/>
      <c r="BQ120" s="904">
        <v>452974</v>
      </c>
      <c r="BR120" s="885"/>
      <c r="BS120" s="885"/>
      <c r="BT120" s="885"/>
      <c r="BU120" s="885"/>
      <c r="BV120" s="885">
        <v>398148</v>
      </c>
      <c r="BW120" s="885"/>
      <c r="BX120" s="885"/>
      <c r="BY120" s="885"/>
      <c r="BZ120" s="885"/>
      <c r="CA120" s="885">
        <v>482840</v>
      </c>
      <c r="CB120" s="885"/>
      <c r="CC120" s="885"/>
      <c r="CD120" s="885"/>
      <c r="CE120" s="885"/>
      <c r="CF120" s="909">
        <v>21.9</v>
      </c>
      <c r="CG120" s="910"/>
      <c r="CH120" s="910"/>
      <c r="CI120" s="910"/>
      <c r="CJ120" s="910"/>
      <c r="CK120" s="911" t="s">
        <v>465</v>
      </c>
      <c r="CL120" s="895"/>
      <c r="CM120" s="895"/>
      <c r="CN120" s="895"/>
      <c r="CO120" s="896"/>
      <c r="CP120" s="915" t="s">
        <v>406</v>
      </c>
      <c r="CQ120" s="916"/>
      <c r="CR120" s="916"/>
      <c r="CS120" s="916"/>
      <c r="CT120" s="916"/>
      <c r="CU120" s="916"/>
      <c r="CV120" s="916"/>
      <c r="CW120" s="916"/>
      <c r="CX120" s="916"/>
      <c r="CY120" s="916"/>
      <c r="CZ120" s="916"/>
      <c r="DA120" s="916"/>
      <c r="DB120" s="916"/>
      <c r="DC120" s="916"/>
      <c r="DD120" s="916"/>
      <c r="DE120" s="916"/>
      <c r="DF120" s="917"/>
      <c r="DG120" s="904">
        <v>2555384</v>
      </c>
      <c r="DH120" s="885"/>
      <c r="DI120" s="885"/>
      <c r="DJ120" s="885"/>
      <c r="DK120" s="885"/>
      <c r="DL120" s="885">
        <v>2326105</v>
      </c>
      <c r="DM120" s="885"/>
      <c r="DN120" s="885"/>
      <c r="DO120" s="885"/>
      <c r="DP120" s="885"/>
      <c r="DQ120" s="885">
        <v>2186918</v>
      </c>
      <c r="DR120" s="885"/>
      <c r="DS120" s="885"/>
      <c r="DT120" s="885"/>
      <c r="DU120" s="885"/>
      <c r="DV120" s="886">
        <v>99.2</v>
      </c>
      <c r="DW120" s="886"/>
      <c r="DX120" s="886"/>
      <c r="DY120" s="886"/>
      <c r="DZ120" s="887"/>
    </row>
    <row r="121" spans="1:130" s="246" customFormat="1" ht="26.25" customHeight="1" x14ac:dyDescent="0.15">
      <c r="A121" s="860"/>
      <c r="B121" s="861"/>
      <c r="C121" s="906" t="s">
        <v>466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7570</v>
      </c>
      <c r="AB121" s="820"/>
      <c r="AC121" s="820"/>
      <c r="AD121" s="820"/>
      <c r="AE121" s="821"/>
      <c r="AF121" s="822">
        <v>3128</v>
      </c>
      <c r="AG121" s="820"/>
      <c r="AH121" s="820"/>
      <c r="AI121" s="820"/>
      <c r="AJ121" s="821"/>
      <c r="AK121" s="822">
        <v>3128</v>
      </c>
      <c r="AL121" s="820"/>
      <c r="AM121" s="820"/>
      <c r="AN121" s="820"/>
      <c r="AO121" s="821"/>
      <c r="AP121" s="867">
        <v>0.1</v>
      </c>
      <c r="AQ121" s="868"/>
      <c r="AR121" s="868"/>
      <c r="AS121" s="868"/>
      <c r="AT121" s="869"/>
      <c r="AU121" s="929"/>
      <c r="AV121" s="930"/>
      <c r="AW121" s="930"/>
      <c r="AX121" s="930"/>
      <c r="AY121" s="931"/>
      <c r="AZ121" s="855" t="s">
        <v>467</v>
      </c>
      <c r="BA121" s="790"/>
      <c r="BB121" s="790"/>
      <c r="BC121" s="790"/>
      <c r="BD121" s="790"/>
      <c r="BE121" s="790"/>
      <c r="BF121" s="790"/>
      <c r="BG121" s="790"/>
      <c r="BH121" s="790"/>
      <c r="BI121" s="790"/>
      <c r="BJ121" s="790"/>
      <c r="BK121" s="790"/>
      <c r="BL121" s="790"/>
      <c r="BM121" s="790"/>
      <c r="BN121" s="790"/>
      <c r="BO121" s="790"/>
      <c r="BP121" s="791"/>
      <c r="BQ121" s="856" t="s">
        <v>126</v>
      </c>
      <c r="BR121" s="857"/>
      <c r="BS121" s="857"/>
      <c r="BT121" s="857"/>
      <c r="BU121" s="857"/>
      <c r="BV121" s="857" t="s">
        <v>126</v>
      </c>
      <c r="BW121" s="857"/>
      <c r="BX121" s="857"/>
      <c r="BY121" s="857"/>
      <c r="BZ121" s="857"/>
      <c r="CA121" s="857" t="s">
        <v>126</v>
      </c>
      <c r="CB121" s="857"/>
      <c r="CC121" s="857"/>
      <c r="CD121" s="857"/>
      <c r="CE121" s="857"/>
      <c r="CF121" s="918" t="s">
        <v>126</v>
      </c>
      <c r="CG121" s="919"/>
      <c r="CH121" s="919"/>
      <c r="CI121" s="919"/>
      <c r="CJ121" s="919"/>
      <c r="CK121" s="912"/>
      <c r="CL121" s="898"/>
      <c r="CM121" s="898"/>
      <c r="CN121" s="898"/>
      <c r="CO121" s="899"/>
      <c r="CP121" s="878" t="s">
        <v>408</v>
      </c>
      <c r="CQ121" s="879"/>
      <c r="CR121" s="879"/>
      <c r="CS121" s="879"/>
      <c r="CT121" s="879"/>
      <c r="CU121" s="879"/>
      <c r="CV121" s="879"/>
      <c r="CW121" s="879"/>
      <c r="CX121" s="879"/>
      <c r="CY121" s="879"/>
      <c r="CZ121" s="879"/>
      <c r="DA121" s="879"/>
      <c r="DB121" s="879"/>
      <c r="DC121" s="879"/>
      <c r="DD121" s="879"/>
      <c r="DE121" s="879"/>
      <c r="DF121" s="880"/>
      <c r="DG121" s="856" t="s">
        <v>126</v>
      </c>
      <c r="DH121" s="857"/>
      <c r="DI121" s="857"/>
      <c r="DJ121" s="857"/>
      <c r="DK121" s="857"/>
      <c r="DL121" s="857" t="s">
        <v>126</v>
      </c>
      <c r="DM121" s="857"/>
      <c r="DN121" s="857"/>
      <c r="DO121" s="857"/>
      <c r="DP121" s="857"/>
      <c r="DQ121" s="857" t="s">
        <v>126</v>
      </c>
      <c r="DR121" s="857"/>
      <c r="DS121" s="857"/>
      <c r="DT121" s="857"/>
      <c r="DU121" s="857"/>
      <c r="DV121" s="834" t="s">
        <v>126</v>
      </c>
      <c r="DW121" s="834"/>
      <c r="DX121" s="834"/>
      <c r="DY121" s="834"/>
      <c r="DZ121" s="835"/>
    </row>
    <row r="122" spans="1:130" s="246" customFormat="1" ht="26.25" customHeight="1" x14ac:dyDescent="0.15">
      <c r="A122" s="860"/>
      <c r="B122" s="861"/>
      <c r="C122" s="864" t="s">
        <v>448</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126</v>
      </c>
      <c r="AB122" s="820"/>
      <c r="AC122" s="820"/>
      <c r="AD122" s="820"/>
      <c r="AE122" s="821"/>
      <c r="AF122" s="822" t="s">
        <v>126</v>
      </c>
      <c r="AG122" s="820"/>
      <c r="AH122" s="820"/>
      <c r="AI122" s="820"/>
      <c r="AJ122" s="821"/>
      <c r="AK122" s="822" t="s">
        <v>126</v>
      </c>
      <c r="AL122" s="820"/>
      <c r="AM122" s="820"/>
      <c r="AN122" s="820"/>
      <c r="AO122" s="821"/>
      <c r="AP122" s="867" t="s">
        <v>126</v>
      </c>
      <c r="AQ122" s="868"/>
      <c r="AR122" s="868"/>
      <c r="AS122" s="868"/>
      <c r="AT122" s="869"/>
      <c r="AU122" s="929"/>
      <c r="AV122" s="930"/>
      <c r="AW122" s="930"/>
      <c r="AX122" s="930"/>
      <c r="AY122" s="931"/>
      <c r="AZ122" s="922" t="s">
        <v>468</v>
      </c>
      <c r="BA122" s="923"/>
      <c r="BB122" s="923"/>
      <c r="BC122" s="923"/>
      <c r="BD122" s="923"/>
      <c r="BE122" s="923"/>
      <c r="BF122" s="923"/>
      <c r="BG122" s="923"/>
      <c r="BH122" s="923"/>
      <c r="BI122" s="923"/>
      <c r="BJ122" s="923"/>
      <c r="BK122" s="923"/>
      <c r="BL122" s="923"/>
      <c r="BM122" s="923"/>
      <c r="BN122" s="923"/>
      <c r="BO122" s="923"/>
      <c r="BP122" s="924"/>
      <c r="BQ122" s="925">
        <v>3932948</v>
      </c>
      <c r="BR122" s="888"/>
      <c r="BS122" s="888"/>
      <c r="BT122" s="888"/>
      <c r="BU122" s="888"/>
      <c r="BV122" s="888">
        <v>3890248</v>
      </c>
      <c r="BW122" s="888"/>
      <c r="BX122" s="888"/>
      <c r="BY122" s="888"/>
      <c r="BZ122" s="888"/>
      <c r="CA122" s="888">
        <v>3814186</v>
      </c>
      <c r="CB122" s="888"/>
      <c r="CC122" s="888"/>
      <c r="CD122" s="888"/>
      <c r="CE122" s="888"/>
      <c r="CF122" s="889">
        <v>173</v>
      </c>
      <c r="CG122" s="890"/>
      <c r="CH122" s="890"/>
      <c r="CI122" s="890"/>
      <c r="CJ122" s="890"/>
      <c r="CK122" s="912"/>
      <c r="CL122" s="898"/>
      <c r="CM122" s="898"/>
      <c r="CN122" s="898"/>
      <c r="CO122" s="899"/>
      <c r="CP122" s="878" t="s">
        <v>469</v>
      </c>
      <c r="CQ122" s="879"/>
      <c r="CR122" s="879"/>
      <c r="CS122" s="879"/>
      <c r="CT122" s="879"/>
      <c r="CU122" s="879"/>
      <c r="CV122" s="879"/>
      <c r="CW122" s="879"/>
      <c r="CX122" s="879"/>
      <c r="CY122" s="879"/>
      <c r="CZ122" s="879"/>
      <c r="DA122" s="879"/>
      <c r="DB122" s="879"/>
      <c r="DC122" s="879"/>
      <c r="DD122" s="879"/>
      <c r="DE122" s="879"/>
      <c r="DF122" s="880"/>
      <c r="DG122" s="856" t="s">
        <v>126</v>
      </c>
      <c r="DH122" s="857"/>
      <c r="DI122" s="857"/>
      <c r="DJ122" s="857"/>
      <c r="DK122" s="857"/>
      <c r="DL122" s="857" t="s">
        <v>126</v>
      </c>
      <c r="DM122" s="857"/>
      <c r="DN122" s="857"/>
      <c r="DO122" s="857"/>
      <c r="DP122" s="857"/>
      <c r="DQ122" s="857" t="s">
        <v>126</v>
      </c>
      <c r="DR122" s="857"/>
      <c r="DS122" s="857"/>
      <c r="DT122" s="857"/>
      <c r="DU122" s="857"/>
      <c r="DV122" s="834" t="s">
        <v>126</v>
      </c>
      <c r="DW122" s="834"/>
      <c r="DX122" s="834"/>
      <c r="DY122" s="834"/>
      <c r="DZ122" s="835"/>
    </row>
    <row r="123" spans="1:130" s="246" customFormat="1" ht="26.25" customHeight="1" x14ac:dyDescent="0.15">
      <c r="A123" s="860"/>
      <c r="B123" s="861"/>
      <c r="C123" s="864" t="s">
        <v>455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14798</v>
      </c>
      <c r="AB123" s="820"/>
      <c r="AC123" s="820"/>
      <c r="AD123" s="820"/>
      <c r="AE123" s="821"/>
      <c r="AF123" s="822">
        <v>14098</v>
      </c>
      <c r="AG123" s="820"/>
      <c r="AH123" s="820"/>
      <c r="AI123" s="820"/>
      <c r="AJ123" s="821"/>
      <c r="AK123" s="822">
        <v>13718</v>
      </c>
      <c r="AL123" s="820"/>
      <c r="AM123" s="820"/>
      <c r="AN123" s="820"/>
      <c r="AO123" s="821"/>
      <c r="AP123" s="867">
        <v>0.6</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470</v>
      </c>
      <c r="BP123" s="921"/>
      <c r="BQ123" s="875">
        <v>4385922</v>
      </c>
      <c r="BR123" s="876"/>
      <c r="BS123" s="876"/>
      <c r="BT123" s="876"/>
      <c r="BU123" s="876"/>
      <c r="BV123" s="876">
        <v>4288396</v>
      </c>
      <c r="BW123" s="876"/>
      <c r="BX123" s="876"/>
      <c r="BY123" s="876"/>
      <c r="BZ123" s="876"/>
      <c r="CA123" s="876">
        <v>4297026</v>
      </c>
      <c r="CB123" s="876"/>
      <c r="CC123" s="876"/>
      <c r="CD123" s="876"/>
      <c r="CE123" s="876"/>
      <c r="CF123" s="786"/>
      <c r="CG123" s="787"/>
      <c r="CH123" s="787"/>
      <c r="CI123" s="787"/>
      <c r="CJ123" s="877"/>
      <c r="CK123" s="912"/>
      <c r="CL123" s="898"/>
      <c r="CM123" s="898"/>
      <c r="CN123" s="898"/>
      <c r="CO123" s="899"/>
      <c r="CP123" s="878" t="s">
        <v>403</v>
      </c>
      <c r="CQ123" s="879"/>
      <c r="CR123" s="879"/>
      <c r="CS123" s="879"/>
      <c r="CT123" s="879"/>
      <c r="CU123" s="879"/>
      <c r="CV123" s="879"/>
      <c r="CW123" s="879"/>
      <c r="CX123" s="879"/>
      <c r="CY123" s="879"/>
      <c r="CZ123" s="879"/>
      <c r="DA123" s="879"/>
      <c r="DB123" s="879"/>
      <c r="DC123" s="879"/>
      <c r="DD123" s="879"/>
      <c r="DE123" s="879"/>
      <c r="DF123" s="880"/>
      <c r="DG123" s="819" t="s">
        <v>126</v>
      </c>
      <c r="DH123" s="820"/>
      <c r="DI123" s="820"/>
      <c r="DJ123" s="820"/>
      <c r="DK123" s="821"/>
      <c r="DL123" s="822" t="s">
        <v>126</v>
      </c>
      <c r="DM123" s="820"/>
      <c r="DN123" s="820"/>
      <c r="DO123" s="820"/>
      <c r="DP123" s="821"/>
      <c r="DQ123" s="822" t="s">
        <v>126</v>
      </c>
      <c r="DR123" s="820"/>
      <c r="DS123" s="820"/>
      <c r="DT123" s="820"/>
      <c r="DU123" s="821"/>
      <c r="DV123" s="867" t="s">
        <v>126</v>
      </c>
      <c r="DW123" s="868"/>
      <c r="DX123" s="868"/>
      <c r="DY123" s="868"/>
      <c r="DZ123" s="869"/>
    </row>
    <row r="124" spans="1:130" s="246" customFormat="1" ht="26.25" customHeight="1" thickBot="1" x14ac:dyDescent="0.2">
      <c r="A124" s="860"/>
      <c r="B124" s="861"/>
      <c r="C124" s="864" t="s">
        <v>458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126</v>
      </c>
      <c r="AB124" s="820"/>
      <c r="AC124" s="820"/>
      <c r="AD124" s="820"/>
      <c r="AE124" s="821"/>
      <c r="AF124" s="822" t="s">
        <v>126</v>
      </c>
      <c r="AG124" s="820"/>
      <c r="AH124" s="820"/>
      <c r="AI124" s="820"/>
      <c r="AJ124" s="821"/>
      <c r="AK124" s="822" t="s">
        <v>126</v>
      </c>
      <c r="AL124" s="820"/>
      <c r="AM124" s="820"/>
      <c r="AN124" s="820"/>
      <c r="AO124" s="821"/>
      <c r="AP124" s="867" t="s">
        <v>126</v>
      </c>
      <c r="AQ124" s="868"/>
      <c r="AR124" s="868"/>
      <c r="AS124" s="868"/>
      <c r="AT124" s="869"/>
      <c r="AU124" s="870" t="s">
        <v>471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110</v>
      </c>
      <c r="BR124" s="874"/>
      <c r="BS124" s="874"/>
      <c r="BT124" s="874"/>
      <c r="BU124" s="874"/>
      <c r="BV124" s="874">
        <v>100.3</v>
      </c>
      <c r="BW124" s="874"/>
      <c r="BX124" s="874"/>
      <c r="BY124" s="874"/>
      <c r="BZ124" s="874"/>
      <c r="CA124" s="874">
        <v>89.4</v>
      </c>
      <c r="CB124" s="874"/>
      <c r="CC124" s="874"/>
      <c r="CD124" s="874"/>
      <c r="CE124" s="874"/>
      <c r="CF124" s="764"/>
      <c r="CG124" s="765"/>
      <c r="CH124" s="765"/>
      <c r="CI124" s="765"/>
      <c r="CJ124" s="905"/>
      <c r="CK124" s="913"/>
      <c r="CL124" s="913"/>
      <c r="CM124" s="913"/>
      <c r="CN124" s="913"/>
      <c r="CO124" s="914"/>
      <c r="CP124" s="878" t="s">
        <v>472</v>
      </c>
      <c r="CQ124" s="879"/>
      <c r="CR124" s="879"/>
      <c r="CS124" s="879"/>
      <c r="CT124" s="879"/>
      <c r="CU124" s="879"/>
      <c r="CV124" s="879"/>
      <c r="CW124" s="879"/>
      <c r="CX124" s="879"/>
      <c r="CY124" s="879"/>
      <c r="CZ124" s="879"/>
      <c r="DA124" s="879"/>
      <c r="DB124" s="879"/>
      <c r="DC124" s="879"/>
      <c r="DD124" s="879"/>
      <c r="DE124" s="879"/>
      <c r="DF124" s="880"/>
      <c r="DG124" s="802" t="s">
        <v>126</v>
      </c>
      <c r="DH124" s="803"/>
      <c r="DI124" s="803"/>
      <c r="DJ124" s="803"/>
      <c r="DK124" s="804"/>
      <c r="DL124" s="805" t="s">
        <v>126</v>
      </c>
      <c r="DM124" s="803"/>
      <c r="DN124" s="803"/>
      <c r="DO124" s="803"/>
      <c r="DP124" s="804"/>
      <c r="DQ124" s="805" t="s">
        <v>126</v>
      </c>
      <c r="DR124" s="803"/>
      <c r="DS124" s="803"/>
      <c r="DT124" s="803"/>
      <c r="DU124" s="804"/>
      <c r="DV124" s="891" t="s">
        <v>126</v>
      </c>
      <c r="DW124" s="892"/>
      <c r="DX124" s="892"/>
      <c r="DY124" s="892"/>
      <c r="DZ124" s="893"/>
    </row>
    <row r="125" spans="1:130" s="246" customFormat="1" ht="26.25" customHeight="1" x14ac:dyDescent="0.15">
      <c r="A125" s="860"/>
      <c r="B125" s="861"/>
      <c r="C125" s="864" t="s">
        <v>460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126</v>
      </c>
      <c r="AB125" s="820"/>
      <c r="AC125" s="820"/>
      <c r="AD125" s="820"/>
      <c r="AE125" s="821"/>
      <c r="AF125" s="822" t="s">
        <v>126</v>
      </c>
      <c r="AG125" s="820"/>
      <c r="AH125" s="820"/>
      <c r="AI125" s="820"/>
      <c r="AJ125" s="821"/>
      <c r="AK125" s="822" t="s">
        <v>126</v>
      </c>
      <c r="AL125" s="820"/>
      <c r="AM125" s="820"/>
      <c r="AN125" s="820"/>
      <c r="AO125" s="821"/>
      <c r="AP125" s="867" t="s">
        <v>126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473</v>
      </c>
      <c r="CL125" s="895"/>
      <c r="CM125" s="895"/>
      <c r="CN125" s="895"/>
      <c r="CO125" s="896"/>
      <c r="CP125" s="903" t="s">
        <v>474</v>
      </c>
      <c r="CQ125" s="848"/>
      <c r="CR125" s="848"/>
      <c r="CS125" s="848"/>
      <c r="CT125" s="848"/>
      <c r="CU125" s="848"/>
      <c r="CV125" s="848"/>
      <c r="CW125" s="848"/>
      <c r="CX125" s="848"/>
      <c r="CY125" s="848"/>
      <c r="CZ125" s="848"/>
      <c r="DA125" s="848"/>
      <c r="DB125" s="848"/>
      <c r="DC125" s="848"/>
      <c r="DD125" s="848"/>
      <c r="DE125" s="848"/>
      <c r="DF125" s="849"/>
      <c r="DG125" s="904" t="s">
        <v>126</v>
      </c>
      <c r="DH125" s="885"/>
      <c r="DI125" s="885"/>
      <c r="DJ125" s="885"/>
      <c r="DK125" s="885"/>
      <c r="DL125" s="885" t="s">
        <v>126</v>
      </c>
      <c r="DM125" s="885"/>
      <c r="DN125" s="885"/>
      <c r="DO125" s="885"/>
      <c r="DP125" s="885"/>
      <c r="DQ125" s="885" t="s">
        <v>126</v>
      </c>
      <c r="DR125" s="885"/>
      <c r="DS125" s="885"/>
      <c r="DT125" s="885"/>
      <c r="DU125" s="885"/>
      <c r="DV125" s="886" t="s">
        <v>126</v>
      </c>
      <c r="DW125" s="886"/>
      <c r="DX125" s="886"/>
      <c r="DY125" s="886"/>
      <c r="DZ125" s="887"/>
    </row>
    <row r="126" spans="1:130" s="246" customFormat="1" ht="26.25" customHeight="1" thickBot="1" x14ac:dyDescent="0.2">
      <c r="A126" s="860"/>
      <c r="B126" s="861"/>
      <c r="C126" s="864" t="s">
        <v>462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17674</v>
      </c>
      <c r="AB126" s="820"/>
      <c r="AC126" s="820"/>
      <c r="AD126" s="820"/>
      <c r="AE126" s="821"/>
      <c r="AF126" s="822">
        <v>23014</v>
      </c>
      <c r="AG126" s="820"/>
      <c r="AH126" s="820"/>
      <c r="AI126" s="820"/>
      <c r="AJ126" s="821"/>
      <c r="AK126" s="822">
        <v>22922</v>
      </c>
      <c r="AL126" s="820"/>
      <c r="AM126" s="820"/>
      <c r="AN126" s="820"/>
      <c r="AO126" s="821"/>
      <c r="AP126" s="867">
        <v>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475</v>
      </c>
      <c r="CQ126" s="790"/>
      <c r="CR126" s="790"/>
      <c r="CS126" s="790"/>
      <c r="CT126" s="790"/>
      <c r="CU126" s="790"/>
      <c r="CV126" s="790"/>
      <c r="CW126" s="790"/>
      <c r="CX126" s="790"/>
      <c r="CY126" s="790"/>
      <c r="CZ126" s="790"/>
      <c r="DA126" s="790"/>
      <c r="DB126" s="790"/>
      <c r="DC126" s="790"/>
      <c r="DD126" s="790"/>
      <c r="DE126" s="790"/>
      <c r="DF126" s="791"/>
      <c r="DG126" s="856" t="s">
        <v>126</v>
      </c>
      <c r="DH126" s="857"/>
      <c r="DI126" s="857"/>
      <c r="DJ126" s="857"/>
      <c r="DK126" s="857"/>
      <c r="DL126" s="857" t="s">
        <v>126</v>
      </c>
      <c r="DM126" s="857"/>
      <c r="DN126" s="857"/>
      <c r="DO126" s="857"/>
      <c r="DP126" s="857"/>
      <c r="DQ126" s="857" t="s">
        <v>126</v>
      </c>
      <c r="DR126" s="857"/>
      <c r="DS126" s="857"/>
      <c r="DT126" s="857"/>
      <c r="DU126" s="857"/>
      <c r="DV126" s="834" t="s">
        <v>126</v>
      </c>
      <c r="DW126" s="834"/>
      <c r="DX126" s="834"/>
      <c r="DY126" s="834"/>
      <c r="DZ126" s="835"/>
    </row>
    <row r="127" spans="1:130" s="246" customFormat="1" ht="26.25" customHeight="1" x14ac:dyDescent="0.15">
      <c r="A127" s="862"/>
      <c r="B127" s="863"/>
      <c r="C127" s="881" t="s">
        <v>476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126</v>
      </c>
      <c r="AB127" s="820"/>
      <c r="AC127" s="820"/>
      <c r="AD127" s="820"/>
      <c r="AE127" s="821"/>
      <c r="AF127" s="822" t="s">
        <v>126</v>
      </c>
      <c r="AG127" s="820"/>
      <c r="AH127" s="820"/>
      <c r="AI127" s="820"/>
      <c r="AJ127" s="821"/>
      <c r="AK127" s="822" t="s">
        <v>126</v>
      </c>
      <c r="AL127" s="820"/>
      <c r="AM127" s="820"/>
      <c r="AN127" s="820"/>
      <c r="AO127" s="821"/>
      <c r="AP127" s="867" t="s">
        <v>126</v>
      </c>
      <c r="AQ127" s="868"/>
      <c r="AR127" s="868"/>
      <c r="AS127" s="868"/>
      <c r="AT127" s="869"/>
      <c r="AU127" s="282"/>
      <c r="AV127" s="282"/>
      <c r="AW127" s="282"/>
      <c r="AX127" s="884" t="s">
        <v>477</v>
      </c>
      <c r="AY127" s="852"/>
      <c r="AZ127" s="852"/>
      <c r="BA127" s="852"/>
      <c r="BB127" s="852"/>
      <c r="BC127" s="852"/>
      <c r="BD127" s="852"/>
      <c r="BE127" s="853"/>
      <c r="BF127" s="851" t="s">
        <v>478</v>
      </c>
      <c r="BG127" s="852"/>
      <c r="BH127" s="852"/>
      <c r="BI127" s="852"/>
      <c r="BJ127" s="852"/>
      <c r="BK127" s="852"/>
      <c r="BL127" s="853"/>
      <c r="BM127" s="851" t="s">
        <v>479</v>
      </c>
      <c r="BN127" s="852"/>
      <c r="BO127" s="852"/>
      <c r="BP127" s="852"/>
      <c r="BQ127" s="852"/>
      <c r="BR127" s="852"/>
      <c r="BS127" s="853"/>
      <c r="BT127" s="851" t="s">
        <v>480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481</v>
      </c>
      <c r="CQ127" s="790"/>
      <c r="CR127" s="790"/>
      <c r="CS127" s="790"/>
      <c r="CT127" s="790"/>
      <c r="CU127" s="790"/>
      <c r="CV127" s="790"/>
      <c r="CW127" s="790"/>
      <c r="CX127" s="790"/>
      <c r="CY127" s="790"/>
      <c r="CZ127" s="790"/>
      <c r="DA127" s="790"/>
      <c r="DB127" s="790"/>
      <c r="DC127" s="790"/>
      <c r="DD127" s="790"/>
      <c r="DE127" s="790"/>
      <c r="DF127" s="791"/>
      <c r="DG127" s="856" t="s">
        <v>126</v>
      </c>
      <c r="DH127" s="857"/>
      <c r="DI127" s="857"/>
      <c r="DJ127" s="857"/>
      <c r="DK127" s="857"/>
      <c r="DL127" s="857" t="s">
        <v>126</v>
      </c>
      <c r="DM127" s="857"/>
      <c r="DN127" s="857"/>
      <c r="DO127" s="857"/>
      <c r="DP127" s="857"/>
      <c r="DQ127" s="857" t="s">
        <v>126</v>
      </c>
      <c r="DR127" s="857"/>
      <c r="DS127" s="857"/>
      <c r="DT127" s="857"/>
      <c r="DU127" s="857"/>
      <c r="DV127" s="834" t="s">
        <v>126</v>
      </c>
      <c r="DW127" s="834"/>
      <c r="DX127" s="834"/>
      <c r="DY127" s="834"/>
      <c r="DZ127" s="835"/>
    </row>
    <row r="128" spans="1:130" s="246" customFormat="1" ht="26.25" customHeight="1" thickBot="1" x14ac:dyDescent="0.2">
      <c r="A128" s="836" t="s">
        <v>482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483</v>
      </c>
      <c r="X128" s="838"/>
      <c r="Y128" s="838"/>
      <c r="Z128" s="839"/>
      <c r="AA128" s="840">
        <v>25000</v>
      </c>
      <c r="AB128" s="841"/>
      <c r="AC128" s="841"/>
      <c r="AD128" s="841"/>
      <c r="AE128" s="842"/>
      <c r="AF128" s="843">
        <v>25000</v>
      </c>
      <c r="AG128" s="841"/>
      <c r="AH128" s="841"/>
      <c r="AI128" s="841"/>
      <c r="AJ128" s="842"/>
      <c r="AK128" s="843">
        <v>25000</v>
      </c>
      <c r="AL128" s="841"/>
      <c r="AM128" s="841"/>
      <c r="AN128" s="841"/>
      <c r="AO128" s="842"/>
      <c r="AP128" s="844"/>
      <c r="AQ128" s="845"/>
      <c r="AR128" s="845"/>
      <c r="AS128" s="845"/>
      <c r="AT128" s="846"/>
      <c r="AU128" s="282"/>
      <c r="AV128" s="282"/>
      <c r="AW128" s="282"/>
      <c r="AX128" s="847" t="s">
        <v>484</v>
      </c>
      <c r="AY128" s="848"/>
      <c r="AZ128" s="848"/>
      <c r="BA128" s="848"/>
      <c r="BB128" s="848"/>
      <c r="BC128" s="848"/>
      <c r="BD128" s="848"/>
      <c r="BE128" s="849"/>
      <c r="BF128" s="826" t="s">
        <v>126</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485</v>
      </c>
      <c r="CQ128" s="768"/>
      <c r="CR128" s="768"/>
      <c r="CS128" s="768"/>
      <c r="CT128" s="768"/>
      <c r="CU128" s="768"/>
      <c r="CV128" s="768"/>
      <c r="CW128" s="768"/>
      <c r="CX128" s="768"/>
      <c r="CY128" s="768"/>
      <c r="CZ128" s="768"/>
      <c r="DA128" s="768"/>
      <c r="DB128" s="768"/>
      <c r="DC128" s="768"/>
      <c r="DD128" s="768"/>
      <c r="DE128" s="768"/>
      <c r="DF128" s="769"/>
      <c r="DG128" s="830" t="s">
        <v>126</v>
      </c>
      <c r="DH128" s="831"/>
      <c r="DI128" s="831"/>
      <c r="DJ128" s="831"/>
      <c r="DK128" s="831"/>
      <c r="DL128" s="831" t="s">
        <v>126</v>
      </c>
      <c r="DM128" s="831"/>
      <c r="DN128" s="831"/>
      <c r="DO128" s="831"/>
      <c r="DP128" s="831"/>
      <c r="DQ128" s="831" t="s">
        <v>126</v>
      </c>
      <c r="DR128" s="831"/>
      <c r="DS128" s="831"/>
      <c r="DT128" s="831"/>
      <c r="DU128" s="831"/>
      <c r="DV128" s="832" t="s">
        <v>126</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486</v>
      </c>
      <c r="X129" s="817"/>
      <c r="Y129" s="817"/>
      <c r="Z129" s="818"/>
      <c r="AA129" s="819">
        <v>2520765</v>
      </c>
      <c r="AB129" s="820"/>
      <c r="AC129" s="820"/>
      <c r="AD129" s="820"/>
      <c r="AE129" s="821"/>
      <c r="AF129" s="822">
        <v>2510242</v>
      </c>
      <c r="AG129" s="820"/>
      <c r="AH129" s="820"/>
      <c r="AI129" s="820"/>
      <c r="AJ129" s="821"/>
      <c r="AK129" s="822">
        <v>2543982</v>
      </c>
      <c r="AL129" s="820"/>
      <c r="AM129" s="820"/>
      <c r="AN129" s="820"/>
      <c r="AO129" s="821"/>
      <c r="AP129" s="823"/>
      <c r="AQ129" s="824"/>
      <c r="AR129" s="824"/>
      <c r="AS129" s="824"/>
      <c r="AT129" s="825"/>
      <c r="AU129" s="284"/>
      <c r="AV129" s="284"/>
      <c r="AW129" s="284"/>
      <c r="AX129" s="789" t="s">
        <v>487</v>
      </c>
      <c r="AY129" s="790"/>
      <c r="AZ129" s="790"/>
      <c r="BA129" s="790"/>
      <c r="BB129" s="790"/>
      <c r="BC129" s="790"/>
      <c r="BD129" s="790"/>
      <c r="BE129" s="791"/>
      <c r="BF129" s="809" t="s">
        <v>126</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489</v>
      </c>
      <c r="X130" s="817"/>
      <c r="Y130" s="817"/>
      <c r="Z130" s="818"/>
      <c r="AA130" s="819">
        <v>360075</v>
      </c>
      <c r="AB130" s="820"/>
      <c r="AC130" s="820"/>
      <c r="AD130" s="820"/>
      <c r="AE130" s="821"/>
      <c r="AF130" s="822">
        <v>342373</v>
      </c>
      <c r="AG130" s="820"/>
      <c r="AH130" s="820"/>
      <c r="AI130" s="820"/>
      <c r="AJ130" s="821"/>
      <c r="AK130" s="822">
        <v>339879</v>
      </c>
      <c r="AL130" s="820"/>
      <c r="AM130" s="820"/>
      <c r="AN130" s="820"/>
      <c r="AO130" s="821"/>
      <c r="AP130" s="823"/>
      <c r="AQ130" s="824"/>
      <c r="AR130" s="824"/>
      <c r="AS130" s="824"/>
      <c r="AT130" s="825"/>
      <c r="AU130" s="284"/>
      <c r="AV130" s="284"/>
      <c r="AW130" s="284"/>
      <c r="AX130" s="789" t="s">
        <v>490</v>
      </c>
      <c r="AY130" s="790"/>
      <c r="AZ130" s="790"/>
      <c r="BA130" s="790"/>
      <c r="BB130" s="790"/>
      <c r="BC130" s="790"/>
      <c r="BD130" s="790"/>
      <c r="BE130" s="791"/>
      <c r="BF130" s="792">
        <v>14.8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491</v>
      </c>
      <c r="X131" s="800"/>
      <c r="Y131" s="800"/>
      <c r="Z131" s="801"/>
      <c r="AA131" s="802">
        <v>2160690</v>
      </c>
      <c r="AB131" s="803"/>
      <c r="AC131" s="803"/>
      <c r="AD131" s="803"/>
      <c r="AE131" s="804"/>
      <c r="AF131" s="805">
        <v>2167869</v>
      </c>
      <c r="AG131" s="803"/>
      <c r="AH131" s="803"/>
      <c r="AI131" s="803"/>
      <c r="AJ131" s="804"/>
      <c r="AK131" s="805">
        <v>2204103</v>
      </c>
      <c r="AL131" s="803"/>
      <c r="AM131" s="803"/>
      <c r="AN131" s="803"/>
      <c r="AO131" s="804"/>
      <c r="AP131" s="806"/>
      <c r="AQ131" s="807"/>
      <c r="AR131" s="807"/>
      <c r="AS131" s="807"/>
      <c r="AT131" s="808"/>
      <c r="AU131" s="284"/>
      <c r="AV131" s="284"/>
      <c r="AW131" s="284"/>
      <c r="AX131" s="767" t="s">
        <v>492</v>
      </c>
      <c r="AY131" s="768"/>
      <c r="AZ131" s="768"/>
      <c r="BA131" s="768"/>
      <c r="BB131" s="768"/>
      <c r="BC131" s="768"/>
      <c r="BD131" s="768"/>
      <c r="BE131" s="769"/>
      <c r="BF131" s="770">
        <v>89.4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494</v>
      </c>
      <c r="W132" s="780"/>
      <c r="X132" s="780"/>
      <c r="Y132" s="780"/>
      <c r="Z132" s="781"/>
      <c r="AA132" s="782">
        <v>14.54128079</v>
      </c>
      <c r="AB132" s="783"/>
      <c r="AC132" s="783"/>
      <c r="AD132" s="783"/>
      <c r="AE132" s="784"/>
      <c r="AF132" s="785">
        <v>14.58962696</v>
      </c>
      <c r="AG132" s="783"/>
      <c r="AH132" s="783"/>
      <c r="AI132" s="783"/>
      <c r="AJ132" s="784"/>
      <c r="AK132" s="785">
        <v>15.51606254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495</v>
      </c>
      <c r="W133" s="759"/>
      <c r="X133" s="759"/>
      <c r="Y133" s="759"/>
      <c r="Z133" s="760"/>
      <c r="AA133" s="761">
        <v>13.8</v>
      </c>
      <c r="AB133" s="762"/>
      <c r="AC133" s="762"/>
      <c r="AD133" s="762"/>
      <c r="AE133" s="763"/>
      <c r="AF133" s="761">
        <v>14.3</v>
      </c>
      <c r="AG133" s="762"/>
      <c r="AH133" s="762"/>
      <c r="AI133" s="762"/>
      <c r="AJ133" s="763"/>
      <c r="AK133" s="761">
        <v>14.8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J1112FXpH1RVhEiQAeNWI9+4GvlAyCTE4CpSPzJLHBjr4e7rIt1VB9ozm/dgq43XBBCKdrLx1r18RYts95gAA==" saltValue="VAsesGJ7k46Kn1ubriVq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GMWMd90jq7VSIravdJvu1LUIX0wUBDXSb37wkfS2YNnQPrqQ+2bX+lBdRAqbuhU7gS+W8tZTIfDTJOjxbRU1g==" saltValue="16NcoWMqMspeAWT2x4BY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DbHkLJ8Y80Wadw1T20jVugVaQALqH6nKGEnuOn2x5jJe7QbZYeOhpI02uNPGccQQepzcr9MBgnHMVIgaInQug==" saltValue="PYPSntMJ/Vfr5ea2qg/5o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7"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8"/>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1" t="s">
        <v>504</v>
      </c>
      <c r="AL9" s="1192"/>
      <c r="AM9" s="1192"/>
      <c r="AN9" s="1193"/>
      <c r="AO9" s="312">
        <v>648955</v>
      </c>
      <c r="AP9" s="312">
        <v>79656</v>
      </c>
      <c r="AQ9" s="313">
        <v>107683</v>
      </c>
      <c r="AR9" s="314">
        <v>-26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1" t="s">
        <v>505</v>
      </c>
      <c r="AL10" s="1192"/>
      <c r="AM10" s="1192"/>
      <c r="AN10" s="1193"/>
      <c r="AO10" s="315">
        <v>165533</v>
      </c>
      <c r="AP10" s="315">
        <v>20318</v>
      </c>
      <c r="AQ10" s="316">
        <v>13084</v>
      </c>
      <c r="AR10" s="317">
        <v>55.3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1" t="s">
        <v>506</v>
      </c>
      <c r="AL11" s="1192"/>
      <c r="AM11" s="1192"/>
      <c r="AN11" s="1193"/>
      <c r="AO11" s="315">
        <v>170607</v>
      </c>
      <c r="AP11" s="315">
        <v>20941</v>
      </c>
      <c r="AQ11" s="316">
        <v>13980</v>
      </c>
      <c r="AR11" s="317">
        <v>49.8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1" t="s">
        <v>507</v>
      </c>
      <c r="AL12" s="1192"/>
      <c r="AM12" s="1192"/>
      <c r="AN12" s="1193"/>
      <c r="AO12" s="315" t="s">
        <v>508</v>
      </c>
      <c r="AP12" s="315" t="s">
        <v>508</v>
      </c>
      <c r="AQ12" s="316">
        <v>1895</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1" t="s">
        <v>509</v>
      </c>
      <c r="AL13" s="1192"/>
      <c r="AM13" s="1192"/>
      <c r="AN13" s="1193"/>
      <c r="AO13" s="315" t="s">
        <v>508</v>
      </c>
      <c r="AP13" s="315" t="s">
        <v>508</v>
      </c>
      <c r="AQ13" s="316" t="s">
        <v>508</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1" t="s">
        <v>510</v>
      </c>
      <c r="AL14" s="1192"/>
      <c r="AM14" s="1192"/>
      <c r="AN14" s="1193"/>
      <c r="AO14" s="315">
        <v>14490</v>
      </c>
      <c r="AP14" s="315">
        <v>1779</v>
      </c>
      <c r="AQ14" s="316">
        <v>5185</v>
      </c>
      <c r="AR14" s="317">
        <v>-65.7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1" t="s">
        <v>511</v>
      </c>
      <c r="AL15" s="1192"/>
      <c r="AM15" s="1192"/>
      <c r="AN15" s="1193"/>
      <c r="AO15" s="315">
        <v>4098</v>
      </c>
      <c r="AP15" s="315">
        <v>503</v>
      </c>
      <c r="AQ15" s="316">
        <v>2748</v>
      </c>
      <c r="AR15" s="317">
        <v>-81.7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4" t="s">
        <v>512</v>
      </c>
      <c r="AL16" s="1195"/>
      <c r="AM16" s="1195"/>
      <c r="AN16" s="1196"/>
      <c r="AO16" s="315">
        <v>-60574</v>
      </c>
      <c r="AP16" s="315">
        <v>-7435</v>
      </c>
      <c r="AQ16" s="316">
        <v>-9965</v>
      </c>
      <c r="AR16" s="317">
        <v>-25.4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4" t="s">
        <v>189</v>
      </c>
      <c r="AL17" s="1195"/>
      <c r="AM17" s="1195"/>
      <c r="AN17" s="1196"/>
      <c r="AO17" s="315">
        <v>943109</v>
      </c>
      <c r="AP17" s="315">
        <v>115762</v>
      </c>
      <c r="AQ17" s="316">
        <v>134610</v>
      </c>
      <c r="AR17" s="317">
        <v>-14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8" t="s">
        <v>517</v>
      </c>
      <c r="AL21" s="1189"/>
      <c r="AM21" s="1189"/>
      <c r="AN21" s="1190"/>
      <c r="AO21" s="327">
        <v>9.6999999999999993</v>
      </c>
      <c r="AP21" s="328">
        <v>12.5</v>
      </c>
      <c r="AQ21" s="329">
        <v>-2.8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8" t="s">
        <v>518</v>
      </c>
      <c r="AL22" s="1189"/>
      <c r="AM22" s="1189"/>
      <c r="AN22" s="1190"/>
      <c r="AO22" s="332">
        <v>94</v>
      </c>
      <c r="AP22" s="333">
        <v>95.7</v>
      </c>
      <c r="AQ22" s="334">
        <v>-1.7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7"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8"/>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9" t="s">
        <v>522</v>
      </c>
      <c r="AL32" s="1180"/>
      <c r="AM32" s="1180"/>
      <c r="AN32" s="1181"/>
      <c r="AO32" s="342">
        <v>390783</v>
      </c>
      <c r="AP32" s="342">
        <v>47966</v>
      </c>
      <c r="AQ32" s="343">
        <v>66752</v>
      </c>
      <c r="AR32" s="344">
        <v>-28.1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9" t="s">
        <v>523</v>
      </c>
      <c r="AL33" s="1180"/>
      <c r="AM33" s="1180"/>
      <c r="AN33" s="1181"/>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9" t="s">
        <v>524</v>
      </c>
      <c r="AL34" s="1180"/>
      <c r="AM34" s="1180"/>
      <c r="AN34" s="1181"/>
      <c r="AO34" s="342" t="s">
        <v>508</v>
      </c>
      <c r="AP34" s="342" t="s">
        <v>508</v>
      </c>
      <c r="AQ34" s="343" t="s">
        <v>508</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9" t="s">
        <v>525</v>
      </c>
      <c r="AL35" s="1180"/>
      <c r="AM35" s="1180"/>
      <c r="AN35" s="1181"/>
      <c r="AO35" s="342">
        <v>238703</v>
      </c>
      <c r="AP35" s="342">
        <v>29299</v>
      </c>
      <c r="AQ35" s="343">
        <v>23231</v>
      </c>
      <c r="AR35" s="344">
        <v>26.1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9" t="s">
        <v>526</v>
      </c>
      <c r="AL36" s="1180"/>
      <c r="AM36" s="1180"/>
      <c r="AN36" s="1181"/>
      <c r="AO36" s="342">
        <v>37615</v>
      </c>
      <c r="AP36" s="342">
        <v>4617</v>
      </c>
      <c r="AQ36" s="343">
        <v>3463</v>
      </c>
      <c r="AR36" s="344">
        <v>33.299999999999997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9" t="s">
        <v>527</v>
      </c>
      <c r="AL37" s="1180"/>
      <c r="AM37" s="1180"/>
      <c r="AN37" s="1181"/>
      <c r="AO37" s="342">
        <v>39768</v>
      </c>
      <c r="AP37" s="342">
        <v>4881</v>
      </c>
      <c r="AQ37" s="343">
        <v>751</v>
      </c>
      <c r="AR37" s="344">
        <v>549.9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2" t="s">
        <v>528</v>
      </c>
      <c r="AL38" s="1183"/>
      <c r="AM38" s="1183"/>
      <c r="AN38" s="1184"/>
      <c r="AO38" s="345" t="s">
        <v>508</v>
      </c>
      <c r="AP38" s="345" t="s">
        <v>508</v>
      </c>
      <c r="AQ38" s="346">
        <v>11</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2" t="s">
        <v>529</v>
      </c>
      <c r="AL39" s="1183"/>
      <c r="AM39" s="1183"/>
      <c r="AN39" s="1184"/>
      <c r="AO39" s="342">
        <v>-25000</v>
      </c>
      <c r="AP39" s="342">
        <v>-3069</v>
      </c>
      <c r="AQ39" s="343">
        <v>-2100</v>
      </c>
      <c r="AR39" s="344">
        <v>46.1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9" t="s">
        <v>530</v>
      </c>
      <c r="AL40" s="1180"/>
      <c r="AM40" s="1180"/>
      <c r="AN40" s="1181"/>
      <c r="AO40" s="342">
        <v>-339879</v>
      </c>
      <c r="AP40" s="342">
        <v>-41718</v>
      </c>
      <c r="AQ40" s="343">
        <v>-67233</v>
      </c>
      <c r="AR40" s="344">
        <v>-38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5" t="s">
        <v>301</v>
      </c>
      <c r="AL41" s="1186"/>
      <c r="AM41" s="1186"/>
      <c r="AN41" s="1187"/>
      <c r="AO41" s="342">
        <v>341990</v>
      </c>
      <c r="AP41" s="342">
        <v>41977</v>
      </c>
      <c r="AQ41" s="343">
        <v>24874</v>
      </c>
      <c r="AR41" s="344">
        <v>68.8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2" t="s">
        <v>499</v>
      </c>
      <c r="AN49" s="1174" t="s">
        <v>534</v>
      </c>
      <c r="AO49" s="1175"/>
      <c r="AP49" s="1175"/>
      <c r="AQ49" s="1175"/>
      <c r="AR49" s="117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3"/>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498305</v>
      </c>
      <c r="AN51" s="364">
        <v>58672</v>
      </c>
      <c r="AO51" s="365">
        <v>-9.1</v>
      </c>
      <c r="AP51" s="366">
        <v>119685</v>
      </c>
      <c r="AQ51" s="367">
        <v>0</v>
      </c>
      <c r="AR51" s="368">
        <v>-9.1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283086</v>
      </c>
      <c r="AN52" s="372">
        <v>33332</v>
      </c>
      <c r="AO52" s="373">
        <v>104.7</v>
      </c>
      <c r="AP52" s="374">
        <v>68464</v>
      </c>
      <c r="AQ52" s="375">
        <v>18.399999999999999</v>
      </c>
      <c r="AR52" s="376">
        <v>86.3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301908</v>
      </c>
      <c r="AN53" s="364">
        <v>35831</v>
      </c>
      <c r="AO53" s="365">
        <v>-38.9</v>
      </c>
      <c r="AP53" s="366">
        <v>128611</v>
      </c>
      <c r="AQ53" s="367">
        <v>7.5</v>
      </c>
      <c r="AR53" s="368">
        <v>-46.4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114591</v>
      </c>
      <c r="AN54" s="372">
        <v>13600</v>
      </c>
      <c r="AO54" s="373">
        <v>-59.2</v>
      </c>
      <c r="AP54" s="374">
        <v>61552</v>
      </c>
      <c r="AQ54" s="375">
        <v>-10.1</v>
      </c>
      <c r="AR54" s="376">
        <v>-49.1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550610</v>
      </c>
      <c r="AN55" s="364">
        <v>66116</v>
      </c>
      <c r="AO55" s="365">
        <v>84.5</v>
      </c>
      <c r="AP55" s="366">
        <v>138651</v>
      </c>
      <c r="AQ55" s="367">
        <v>7.8</v>
      </c>
      <c r="AR55" s="368">
        <v>76.7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147486</v>
      </c>
      <c r="AN56" s="372">
        <v>17710</v>
      </c>
      <c r="AO56" s="373">
        <v>30.2</v>
      </c>
      <c r="AP56" s="374">
        <v>71211</v>
      </c>
      <c r="AQ56" s="375">
        <v>15.7</v>
      </c>
      <c r="AR56" s="376">
        <v>14.5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518743</v>
      </c>
      <c r="AN57" s="364">
        <v>62985</v>
      </c>
      <c r="AO57" s="365">
        <v>-4.7</v>
      </c>
      <c r="AP57" s="366">
        <v>122882</v>
      </c>
      <c r="AQ57" s="367">
        <v>-11.4</v>
      </c>
      <c r="AR57" s="368">
        <v>6.7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97905</v>
      </c>
      <c r="AN58" s="372">
        <v>11887</v>
      </c>
      <c r="AO58" s="373">
        <v>-32.9</v>
      </c>
      <c r="AP58" s="374">
        <v>65785</v>
      </c>
      <c r="AQ58" s="375">
        <v>-7.6</v>
      </c>
      <c r="AR58" s="376">
        <v>-25.3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404459</v>
      </c>
      <c r="AN59" s="364">
        <v>49645</v>
      </c>
      <c r="AO59" s="365">
        <v>-21.2</v>
      </c>
      <c r="AP59" s="366">
        <v>114790</v>
      </c>
      <c r="AQ59" s="367">
        <v>-6.6</v>
      </c>
      <c r="AR59" s="368">
        <v>-14.6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173319</v>
      </c>
      <c r="AN60" s="372">
        <v>21274</v>
      </c>
      <c r="AO60" s="373">
        <v>79</v>
      </c>
      <c r="AP60" s="374">
        <v>55601</v>
      </c>
      <c r="AQ60" s="375">
        <v>-15.5</v>
      </c>
      <c r="AR60" s="376">
        <v>94.5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454805</v>
      </c>
      <c r="AN61" s="379">
        <v>54650</v>
      </c>
      <c r="AO61" s="380">
        <v>2.1</v>
      </c>
      <c r="AP61" s="381">
        <v>124924</v>
      </c>
      <c r="AQ61" s="382">
        <v>-0.5</v>
      </c>
      <c r="AR61" s="368">
        <v>2.6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163277</v>
      </c>
      <c r="AN62" s="372">
        <v>19561</v>
      </c>
      <c r="AO62" s="373">
        <v>24.4</v>
      </c>
      <c r="AP62" s="374">
        <v>64523</v>
      </c>
      <c r="AQ62" s="375">
        <v>0.2</v>
      </c>
      <c r="AR62" s="376">
        <v>24.2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6a6+sEQS1U+3sTlN8uoUf+R52HKgi6RvFs3xRcWwSmiozWKv1qsTXcl/3VqvS/BfTv8xFxXDzeV6TVPr7Jpkpg==" saltValue="kB/rmQCIoGXZthqkmmTE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UInyE036KqDznhgA/ALW1Fdn8NLoAv09Yh4i0levew67hcexLN1j2FLC/TdFIH78nhUvZsgVTfkF7vxYB6V9g==" saltValue="kZ78crUgw/+i8LfhSk85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rrwNO/TXUTt8iJMshoH8jnZNXdiGFKM9nsQrRi+0ZAhhWadPQUQRuHavpRwRpgF9tAb/y6ZJrO4fdCPDa68ew==" saltValue="nB5/oHtxwrAxcQMmwl3w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7" t="s">
        <v>3</v>
      </c>
      <c r="D47" s="1197"/>
      <c r="E47" s="1198"/>
      <c r="F47" s="11">
        <v>12.87</v>
      </c>
      <c r="G47" s="12">
        <v>13.37</v>
      </c>
      <c r="H47" s="12">
        <v>13.6</v>
      </c>
      <c r="I47" s="12">
        <v>12.44</v>
      </c>
      <c r="J47" s="13">
        <v>12.28</v>
      </c>
    </row>
    <row r="48" spans="2:10" ht="57.75" customHeight="1" x14ac:dyDescent="0.15">
      <c r="B48" s="14"/>
      <c r="C48" s="1199" t="s">
        <v>4</v>
      </c>
      <c r="D48" s="1199"/>
      <c r="E48" s="1200"/>
      <c r="F48" s="15">
        <v>6.22</v>
      </c>
      <c r="G48" s="16">
        <v>5.77</v>
      </c>
      <c r="H48" s="16">
        <v>4.95</v>
      </c>
      <c r="I48" s="16">
        <v>4.99</v>
      </c>
      <c r="J48" s="17">
        <v>4.24</v>
      </c>
    </row>
    <row r="49" spans="2:10" ht="57.75" customHeight="1" thickBot="1" x14ac:dyDescent="0.2">
      <c r="B49" s="18"/>
      <c r="C49" s="1201" t="s">
        <v>5</v>
      </c>
      <c r="D49" s="1201"/>
      <c r="E49" s="1202"/>
      <c r="F49" s="19" t="s">
        <v>555</v>
      </c>
      <c r="G49" s="20">
        <v>0.48</v>
      </c>
      <c r="H49" s="20" t="s">
        <v>556</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3jCBDAxs4jCpbCMD7OtB8O6fUUu/SB3fmmiJm4V3wKg/cmTxupaSbCcvpKUcWC2q553UPNLd6jhFLbdbz/PoA==" saltValue="Y5YlweWNmG9RLlobhVG0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宇野　誠</cp:lastModifiedBy>
  <cp:lastPrinted>2020-03-09T07:51:40Z</cp:lastPrinted>
  <dcterms:created xsi:type="dcterms:W3CDTF">2020-02-10T03:36:52Z</dcterms:created>
  <dcterms:modified xsi:type="dcterms:W3CDTF">2020-03-16T06:38:25Z</dcterms:modified>
  <cp:category/>
</cp:coreProperties>
</file>